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75" windowHeight="69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AD14"/>
  <c r="AC14"/>
  <c r="AD13"/>
  <c r="AC13"/>
  <c r="AD12"/>
  <c r="AC12"/>
  <c r="AF55" l="1"/>
  <c r="AG55" s="1"/>
  <c r="AE55"/>
  <c r="AD55"/>
  <c r="AC55"/>
  <c r="AF54"/>
  <c r="AE54"/>
  <c r="AD54"/>
  <c r="AC54"/>
  <c r="AF53"/>
  <c r="AE53"/>
  <c r="AD53"/>
  <c r="AC53"/>
  <c r="AF52"/>
  <c r="AE52"/>
  <c r="AD52"/>
  <c r="AC52"/>
  <c r="AF51"/>
  <c r="AE51"/>
  <c r="AD51"/>
  <c r="AC51"/>
  <c r="BK55"/>
  <c r="BJ55"/>
  <c r="BI55"/>
  <c r="BH55"/>
  <c r="BK54"/>
  <c r="BJ54"/>
  <c r="BI54"/>
  <c r="BH54"/>
  <c r="BK53"/>
  <c r="BJ53"/>
  <c r="BI53"/>
  <c r="BH53"/>
  <c r="BK52"/>
  <c r="BJ52"/>
  <c r="BI52"/>
  <c r="BH52"/>
  <c r="BK51"/>
  <c r="BJ51"/>
  <c r="BI51"/>
  <c r="BH51"/>
  <c r="BK50"/>
  <c r="BJ50"/>
  <c r="BI50"/>
  <c r="BH50"/>
  <c r="BK49"/>
  <c r="BJ49"/>
  <c r="BI49"/>
  <c r="BH49"/>
  <c r="BK48"/>
  <c r="BJ48"/>
  <c r="BI48"/>
  <c r="BH48"/>
  <c r="BK47"/>
  <c r="BJ47"/>
  <c r="BI47"/>
  <c r="BH47"/>
  <c r="BK46"/>
  <c r="BJ46"/>
  <c r="BI46"/>
  <c r="BH46"/>
  <c r="BK45"/>
  <c r="BJ45"/>
  <c r="BI45"/>
  <c r="BH45"/>
  <c r="BK44"/>
  <c r="BJ44"/>
  <c r="BI44"/>
  <c r="BH44"/>
  <c r="BK43"/>
  <c r="BJ43"/>
  <c r="BI43"/>
  <c r="BH43"/>
  <c r="BK42"/>
  <c r="BJ42"/>
  <c r="BI42"/>
  <c r="BH42"/>
  <c r="BK41"/>
  <c r="BJ41"/>
  <c r="BI41"/>
  <c r="BH41"/>
  <c r="BK40"/>
  <c r="BJ40"/>
  <c r="BI40"/>
  <c r="BH40"/>
  <c r="BK39"/>
  <c r="BJ39"/>
  <c r="BI39"/>
  <c r="BH39"/>
  <c r="BK38"/>
  <c r="BJ38"/>
  <c r="BI38"/>
  <c r="BH38"/>
  <c r="BK37"/>
  <c r="BJ37"/>
  <c r="BI37"/>
  <c r="BH37"/>
  <c r="BK36"/>
  <c r="BJ36"/>
  <c r="BI36"/>
  <c r="BH36"/>
  <c r="BK35"/>
  <c r="BJ35"/>
  <c r="BI35"/>
  <c r="BH35"/>
  <c r="BK34"/>
  <c r="BJ34"/>
  <c r="BI34"/>
  <c r="BH34"/>
  <c r="BK33"/>
  <c r="BJ33"/>
  <c r="BI33"/>
  <c r="BH33"/>
  <c r="BK32"/>
  <c r="BL32" s="1"/>
  <c r="BJ32"/>
  <c r="BI32"/>
  <c r="BH32"/>
  <c r="BK31"/>
  <c r="BL31" s="1"/>
  <c r="BJ31"/>
  <c r="BI31"/>
  <c r="BH31"/>
  <c r="BK30"/>
  <c r="BL30" s="1"/>
  <c r="BJ30"/>
  <c r="BI30"/>
  <c r="BH30"/>
  <c r="BK29"/>
  <c r="BL29" s="1"/>
  <c r="BJ29"/>
  <c r="BI29"/>
  <c r="BH29"/>
  <c r="BK28"/>
  <c r="BL28" s="1"/>
  <c r="BJ28"/>
  <c r="BI28"/>
  <c r="BH28"/>
  <c r="BK27"/>
  <c r="BL27" s="1"/>
  <c r="BJ27"/>
  <c r="BI27"/>
  <c r="BH27"/>
  <c r="BK26"/>
  <c r="BL26" s="1"/>
  <c r="BJ26"/>
  <c r="BI26"/>
  <c r="BH26"/>
  <c r="BK25"/>
  <c r="BL25" s="1"/>
  <c r="BJ25"/>
  <c r="BI25"/>
  <c r="BH25"/>
  <c r="BK24"/>
  <c r="BL24" s="1"/>
  <c r="BJ24"/>
  <c r="BI24"/>
  <c r="BH24"/>
  <c r="BK23"/>
  <c r="BL23" s="1"/>
  <c r="BJ23"/>
  <c r="BI23"/>
  <c r="BH23"/>
  <c r="BK22"/>
  <c r="BL22" s="1"/>
  <c r="BJ22"/>
  <c r="BI22"/>
  <c r="BH22"/>
  <c r="BK21"/>
  <c r="BL21" s="1"/>
  <c r="BJ21"/>
  <c r="BI21"/>
  <c r="BH21"/>
  <c r="BK20"/>
  <c r="BL20" s="1"/>
  <c r="BJ20"/>
  <c r="BI20"/>
  <c r="BH20"/>
  <c r="BK19"/>
  <c r="BL19" s="1"/>
  <c r="BJ19"/>
  <c r="BI19"/>
  <c r="BH19"/>
  <c r="AF50"/>
  <c r="AG50" s="1"/>
  <c r="AE50"/>
  <c r="AD50"/>
  <c r="AC50"/>
  <c r="AG49"/>
  <c r="AF49"/>
  <c r="AE49"/>
  <c r="AD49"/>
  <c r="AC49"/>
  <c r="AF48"/>
  <c r="AE48"/>
  <c r="AD48"/>
  <c r="AC48"/>
  <c r="AF47"/>
  <c r="AG47" s="1"/>
  <c r="AE47"/>
  <c r="AD47"/>
  <c r="AC47"/>
  <c r="AF46"/>
  <c r="AE46"/>
  <c r="AD46"/>
  <c r="AC46"/>
  <c r="AF45"/>
  <c r="AG45" s="1"/>
  <c r="AE45"/>
  <c r="AD45"/>
  <c r="AC45"/>
  <c r="AF44"/>
  <c r="AE44"/>
  <c r="AD44"/>
  <c r="AC44"/>
  <c r="AF43"/>
  <c r="AG43" s="1"/>
  <c r="AE43"/>
  <c r="AD43"/>
  <c r="AC43"/>
  <c r="AF42"/>
  <c r="AE42"/>
  <c r="AD42"/>
  <c r="AC42"/>
  <c r="AF41"/>
  <c r="AG41" s="1"/>
  <c r="AE41"/>
  <c r="AD41"/>
  <c r="AC41"/>
  <c r="AF40"/>
  <c r="AE40"/>
  <c r="AD40"/>
  <c r="AC40"/>
  <c r="AF39"/>
  <c r="AG39" s="1"/>
  <c r="AE39"/>
  <c r="AD39"/>
  <c r="AC39"/>
  <c r="AF38"/>
  <c r="AE38"/>
  <c r="AD38"/>
  <c r="AC38"/>
  <c r="AF37"/>
  <c r="AG37" s="1"/>
  <c r="AE37"/>
  <c r="AD37"/>
  <c r="AC37"/>
  <c r="AF36"/>
  <c r="AE36"/>
  <c r="AD36"/>
  <c r="AC36"/>
  <c r="AF35"/>
  <c r="AG35" s="1"/>
  <c r="AE35"/>
  <c r="AD35"/>
  <c r="AC35"/>
  <c r="AF34"/>
  <c r="AG34" s="1"/>
  <c r="AE34"/>
  <c r="AD34"/>
  <c r="AC34"/>
  <c r="AG33"/>
  <c r="AF33"/>
  <c r="AE33"/>
  <c r="AD33"/>
  <c r="AC33"/>
  <c r="AF32"/>
  <c r="AE32"/>
  <c r="AD32"/>
  <c r="AC32"/>
  <c r="AF31"/>
  <c r="AE31"/>
  <c r="AD31"/>
  <c r="AC31"/>
  <c r="AF30"/>
  <c r="AE30"/>
  <c r="AD30"/>
  <c r="AC30"/>
  <c r="AF29"/>
  <c r="AE29"/>
  <c r="AD29"/>
  <c r="AC29"/>
  <c r="AF28"/>
  <c r="AE28"/>
  <c r="AD28"/>
  <c r="AC28"/>
  <c r="AF27"/>
  <c r="AE27"/>
  <c r="AD27"/>
  <c r="AC27"/>
  <c r="AF26"/>
  <c r="AE26"/>
  <c r="AG26" s="1"/>
  <c r="AD26"/>
  <c r="AC26"/>
  <c r="AF25"/>
  <c r="AE25"/>
  <c r="AD25"/>
  <c r="AC25"/>
  <c r="AF24"/>
  <c r="AE24"/>
  <c r="AD24"/>
  <c r="AC24"/>
  <c r="AF23"/>
  <c r="AE23"/>
  <c r="AD23"/>
  <c r="AC23"/>
  <c r="AF22"/>
  <c r="AE22"/>
  <c r="AD22"/>
  <c r="AC22"/>
  <c r="AF21"/>
  <c r="AE21"/>
  <c r="AD21"/>
  <c r="AC21"/>
  <c r="AF20"/>
  <c r="AE20"/>
  <c r="AD20"/>
  <c r="AC20"/>
  <c r="AF19"/>
  <c r="AE19"/>
  <c r="AD19"/>
  <c r="AC19"/>
  <c r="AF14"/>
  <c r="AF13"/>
  <c r="AF12"/>
  <c r="AF11"/>
  <c r="AF10"/>
  <c r="AF9"/>
  <c r="AF8"/>
  <c r="AF7"/>
  <c r="AF6"/>
  <c r="AF5"/>
  <c r="AF4"/>
  <c r="AE14"/>
  <c r="AE13"/>
  <c r="AE12"/>
  <c r="AE11"/>
  <c r="AE10"/>
  <c r="AE9"/>
  <c r="AE8"/>
  <c r="AE7"/>
  <c r="AE6"/>
  <c r="AE5"/>
  <c r="AE4"/>
  <c r="AD11"/>
  <c r="AD10"/>
  <c r="AD9"/>
  <c r="AD8"/>
  <c r="AD7"/>
  <c r="AD6"/>
  <c r="AD5"/>
  <c r="AD4"/>
  <c r="AC11"/>
  <c r="AC10"/>
  <c r="AC9"/>
  <c r="AC8"/>
  <c r="AC7"/>
  <c r="AC5"/>
  <c r="AC4"/>
  <c r="AC6"/>
  <c r="AU12"/>
  <c r="AT12"/>
  <c r="AS12"/>
  <c r="AR12"/>
  <c r="AU11"/>
  <c r="AT11"/>
  <c r="AS11"/>
  <c r="AR11"/>
  <c r="AB15"/>
  <c r="AB16" s="1"/>
  <c r="AB17" s="1"/>
  <c r="AA15"/>
  <c r="AA16" s="1"/>
  <c r="AA17" s="1"/>
  <c r="AQ15"/>
  <c r="AP15"/>
  <c r="AP16" s="1"/>
  <c r="AP17" s="1"/>
  <c r="AP66" s="1"/>
  <c r="AO15"/>
  <c r="AN15"/>
  <c r="AN16" s="1"/>
  <c r="AN17" s="1"/>
  <c r="AM15"/>
  <c r="AL15"/>
  <c r="AL16" s="1"/>
  <c r="AK15"/>
  <c r="AK16" s="1"/>
  <c r="AK17" s="1"/>
  <c r="AK102" s="1"/>
  <c r="AJ15"/>
  <c r="AJ16" s="1"/>
  <c r="AJ17" s="1"/>
  <c r="AJ105" s="1"/>
  <c r="AI15"/>
  <c r="AI16" s="1"/>
  <c r="AI17" s="1"/>
  <c r="AI105" s="1"/>
  <c r="AH15"/>
  <c r="AH16" s="1"/>
  <c r="AH17" s="1"/>
  <c r="AH66" s="1"/>
  <c r="BD15"/>
  <c r="BD16" s="1"/>
  <c r="BD17" s="1"/>
  <c r="BD105" s="1"/>
  <c r="BC15"/>
  <c r="BC16" s="1"/>
  <c r="BC17" s="1"/>
  <c r="BC105" s="1"/>
  <c r="BB15"/>
  <c r="BA15"/>
  <c r="BA16" s="1"/>
  <c r="BA17" s="1"/>
  <c r="BA105" s="1"/>
  <c r="AZ15"/>
  <c r="AZ16" s="1"/>
  <c r="AZ17" s="1"/>
  <c r="AZ65" s="1"/>
  <c r="AY15"/>
  <c r="AY16" s="1"/>
  <c r="AY17" s="1"/>
  <c r="AY65" s="1"/>
  <c r="AX15"/>
  <c r="AX16" s="1"/>
  <c r="AX17" s="1"/>
  <c r="AX66" s="1"/>
  <c r="AW15"/>
  <c r="D163"/>
  <c r="AD106"/>
  <c r="AC106"/>
  <c r="BK14"/>
  <c r="BK13"/>
  <c r="BK12"/>
  <c r="BK11"/>
  <c r="BK10"/>
  <c r="BK9"/>
  <c r="BK8"/>
  <c r="BK7"/>
  <c r="BK6"/>
  <c r="BK5"/>
  <c r="BK4"/>
  <c r="BI14"/>
  <c r="BI13"/>
  <c r="BI12"/>
  <c r="BI11"/>
  <c r="BI10"/>
  <c r="BI9"/>
  <c r="BI8"/>
  <c r="BI7"/>
  <c r="BI6"/>
  <c r="BI5"/>
  <c r="BI4"/>
  <c r="BJ14"/>
  <c r="BJ13"/>
  <c r="BJ12"/>
  <c r="BJ11"/>
  <c r="BJ10"/>
  <c r="BJ9"/>
  <c r="BJ8"/>
  <c r="BJ7"/>
  <c r="BJ6"/>
  <c r="BJ5"/>
  <c r="BJ4"/>
  <c r="BH14"/>
  <c r="BH13"/>
  <c r="BH12"/>
  <c r="BH11"/>
  <c r="BH10"/>
  <c r="BH9"/>
  <c r="BH8"/>
  <c r="BH7"/>
  <c r="BH6"/>
  <c r="BH5"/>
  <c r="BH4"/>
  <c r="BG16"/>
  <c r="BG17" s="1"/>
  <c r="BG105" s="1"/>
  <c r="BF16"/>
  <c r="BF17" s="1"/>
  <c r="BF98" s="1"/>
  <c r="BE16"/>
  <c r="BE17" s="1"/>
  <c r="BE104" s="1"/>
  <c r="BB16"/>
  <c r="BB17" s="1"/>
  <c r="BB66" s="1"/>
  <c r="AT14"/>
  <c r="AS14"/>
  <c r="AR14"/>
  <c r="AQ16"/>
  <c r="AQ17" s="1"/>
  <c r="AQ65" s="1"/>
  <c r="AO16"/>
  <c r="AO17" s="1"/>
  <c r="AO66" s="1"/>
  <c r="AU55"/>
  <c r="AT55"/>
  <c r="AS55"/>
  <c r="AR55"/>
  <c r="AU54"/>
  <c r="AT54"/>
  <c r="AS54"/>
  <c r="AR54"/>
  <c r="AU53"/>
  <c r="AT53"/>
  <c r="AS53"/>
  <c r="AR53"/>
  <c r="AU52"/>
  <c r="AT52"/>
  <c r="AS52"/>
  <c r="AR52"/>
  <c r="AU51"/>
  <c r="AT51"/>
  <c r="AS51"/>
  <c r="AR51"/>
  <c r="AU50"/>
  <c r="AT50"/>
  <c r="AS50"/>
  <c r="AR50"/>
  <c r="AU49"/>
  <c r="AT49"/>
  <c r="AS49"/>
  <c r="AR49"/>
  <c r="AU48"/>
  <c r="AT48"/>
  <c r="AS48"/>
  <c r="AR48"/>
  <c r="AU47"/>
  <c r="AT47"/>
  <c r="AS47"/>
  <c r="AR47"/>
  <c r="AU46"/>
  <c r="AT46"/>
  <c r="AS46"/>
  <c r="AR46"/>
  <c r="AU45"/>
  <c r="AT45"/>
  <c r="AS45"/>
  <c r="AR45"/>
  <c r="AU44"/>
  <c r="AT44"/>
  <c r="AS44"/>
  <c r="AR44"/>
  <c r="AU43"/>
  <c r="AT43"/>
  <c r="AS43"/>
  <c r="AR43"/>
  <c r="AU42"/>
  <c r="AT42"/>
  <c r="AS42"/>
  <c r="AR42"/>
  <c r="AU41"/>
  <c r="AT41"/>
  <c r="AS41"/>
  <c r="AR41"/>
  <c r="AU40"/>
  <c r="AT40"/>
  <c r="AS40"/>
  <c r="AR40"/>
  <c r="AU39"/>
  <c r="AT39"/>
  <c r="AS39"/>
  <c r="AR39"/>
  <c r="AU38"/>
  <c r="AT38"/>
  <c r="AS38"/>
  <c r="AR38"/>
  <c r="AU37"/>
  <c r="AT37"/>
  <c r="AS37"/>
  <c r="AR37"/>
  <c r="AU36"/>
  <c r="AT36"/>
  <c r="AS36"/>
  <c r="AR36"/>
  <c r="AU35"/>
  <c r="AT35"/>
  <c r="AS35"/>
  <c r="AR35"/>
  <c r="AU34"/>
  <c r="AT34"/>
  <c r="AS34"/>
  <c r="AR34"/>
  <c r="AU33"/>
  <c r="AT33"/>
  <c r="AS33"/>
  <c r="AR33"/>
  <c r="AU32"/>
  <c r="AT32"/>
  <c r="AS32"/>
  <c r="AR32"/>
  <c r="AU31"/>
  <c r="AT31"/>
  <c r="AS31"/>
  <c r="AR31"/>
  <c r="AU30"/>
  <c r="AT30"/>
  <c r="AS30"/>
  <c r="AR30"/>
  <c r="AU29"/>
  <c r="AT29"/>
  <c r="AS29"/>
  <c r="AR29"/>
  <c r="AU28"/>
  <c r="AT28"/>
  <c r="AS28"/>
  <c r="AR28"/>
  <c r="AU27"/>
  <c r="AT27"/>
  <c r="AS27"/>
  <c r="AR27"/>
  <c r="AU26"/>
  <c r="AT26"/>
  <c r="AS26"/>
  <c r="AR26"/>
  <c r="AU25"/>
  <c r="AT25"/>
  <c r="AS25"/>
  <c r="AR25"/>
  <c r="AU24"/>
  <c r="AT24"/>
  <c r="AS24"/>
  <c r="AR24"/>
  <c r="AU23"/>
  <c r="AT23"/>
  <c r="AS23"/>
  <c r="AR23"/>
  <c r="AU22"/>
  <c r="AT22"/>
  <c r="AS22"/>
  <c r="AR22"/>
  <c r="AU21"/>
  <c r="AT21"/>
  <c r="AS21"/>
  <c r="AR21"/>
  <c r="AU20"/>
  <c r="AT20"/>
  <c r="AS20"/>
  <c r="AR20"/>
  <c r="AU19"/>
  <c r="AT19"/>
  <c r="AS19"/>
  <c r="AR19"/>
  <c r="AU14"/>
  <c r="AU13"/>
  <c r="AU10"/>
  <c r="AU9"/>
  <c r="AU8"/>
  <c r="AU7"/>
  <c r="AU6"/>
  <c r="AU5"/>
  <c r="AU4"/>
  <c r="AT13"/>
  <c r="AT10"/>
  <c r="AT9"/>
  <c r="AT8"/>
  <c r="AT7"/>
  <c r="AT6"/>
  <c r="AT5"/>
  <c r="AT4"/>
  <c r="AS13"/>
  <c r="AR13"/>
  <c r="AS10"/>
  <c r="AR10"/>
  <c r="AS9"/>
  <c r="AR9"/>
  <c r="AG19" l="1"/>
  <c r="AG21"/>
  <c r="AG23"/>
  <c r="AG25"/>
  <c r="AG27"/>
  <c r="AG29"/>
  <c r="AG31"/>
  <c r="AV11"/>
  <c r="AV12"/>
  <c r="AG42"/>
  <c r="AG22"/>
  <c r="AG38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AG51"/>
  <c r="AG52"/>
  <c r="AG53"/>
  <c r="AG54"/>
  <c r="AG30"/>
  <c r="AG46"/>
  <c r="AG20"/>
  <c r="AG28"/>
  <c r="AG36"/>
  <c r="AG44"/>
  <c r="AG24"/>
  <c r="AG32"/>
  <c r="AG40"/>
  <c r="AG48"/>
  <c r="AV14"/>
  <c r="BA66"/>
  <c r="BB65"/>
  <c r="AH65"/>
  <c r="AN65"/>
  <c r="AN66"/>
  <c r="AP65"/>
  <c r="AQ66"/>
  <c r="BA65"/>
  <c r="AZ66"/>
  <c r="AK65"/>
  <c r="AO65"/>
  <c r="AY66"/>
  <c r="AX65"/>
  <c r="AK66"/>
  <c r="BI15"/>
  <c r="BK15"/>
  <c r="AW16"/>
  <c r="AW17" s="1"/>
  <c r="AW102" s="1"/>
  <c r="BJ15"/>
  <c r="BH15"/>
  <c r="AU15"/>
  <c r="AV19"/>
  <c r="AV20"/>
  <c r="AV21"/>
  <c r="AV22"/>
  <c r="AV23"/>
  <c r="AV24"/>
  <c r="AV25"/>
  <c r="AV26"/>
  <c r="AV27"/>
  <c r="AV28"/>
  <c r="AV33"/>
  <c r="AV34"/>
  <c r="AV35"/>
  <c r="AV36"/>
  <c r="AV37"/>
  <c r="AV38"/>
  <c r="AV39"/>
  <c r="AV40"/>
  <c r="AV41"/>
  <c r="AV43"/>
  <c r="AV44"/>
  <c r="AV49"/>
  <c r="AV50"/>
  <c r="AV51"/>
  <c r="AV52"/>
  <c r="AV53"/>
  <c r="AV54"/>
  <c r="AV55"/>
  <c r="AV29"/>
  <c r="AV31"/>
  <c r="BL4"/>
  <c r="BL8"/>
  <c r="BL12"/>
  <c r="BL7"/>
  <c r="BL11"/>
  <c r="BL6"/>
  <c r="BL10"/>
  <c r="BL14"/>
  <c r="BL5"/>
  <c r="BL9"/>
  <c r="BL13"/>
  <c r="AK62"/>
  <c r="AK70"/>
  <c r="AK77"/>
  <c r="AK85"/>
  <c r="AK93"/>
  <c r="BE58"/>
  <c r="AY61"/>
  <c r="BA63"/>
  <c r="BD66"/>
  <c r="AZ71"/>
  <c r="AZ74"/>
  <c r="AZ78"/>
  <c r="AZ82"/>
  <c r="AZ86"/>
  <c r="AZ90"/>
  <c r="AZ94"/>
  <c r="AZ98"/>
  <c r="AZ102"/>
  <c r="BD69"/>
  <c r="BD76"/>
  <c r="BC81"/>
  <c r="BD88"/>
  <c r="BE95"/>
  <c r="BD100"/>
  <c r="AV4"/>
  <c r="AV30"/>
  <c r="AK60"/>
  <c r="AK69"/>
  <c r="AK76"/>
  <c r="AK84"/>
  <c r="AK92"/>
  <c r="AK105"/>
  <c r="BD58"/>
  <c r="BE59"/>
  <c r="BE67"/>
  <c r="AZ70"/>
  <c r="AZ77"/>
  <c r="AZ81"/>
  <c r="AZ85"/>
  <c r="AZ89"/>
  <c r="AZ93"/>
  <c r="AZ97"/>
  <c r="AZ101"/>
  <c r="AZ105"/>
  <c r="BE75"/>
  <c r="BD80"/>
  <c r="BE87"/>
  <c r="BG93"/>
  <c r="BE99"/>
  <c r="AK58"/>
  <c r="AK81"/>
  <c r="AK89"/>
  <c r="AK101"/>
  <c r="BA58"/>
  <c r="BA59"/>
  <c r="BD62"/>
  <c r="BC65"/>
  <c r="BA67"/>
  <c r="AZ69"/>
  <c r="AZ73"/>
  <c r="AZ76"/>
  <c r="AZ80"/>
  <c r="AZ84"/>
  <c r="AZ88"/>
  <c r="AZ92"/>
  <c r="AZ108" s="1"/>
  <c r="AZ96"/>
  <c r="AZ100"/>
  <c r="AZ104"/>
  <c r="BD73"/>
  <c r="BE79"/>
  <c r="BD84"/>
  <c r="BD92"/>
  <c r="BC97"/>
  <c r="BD104"/>
  <c r="AK64"/>
  <c r="AK73"/>
  <c r="AK80"/>
  <c r="AK88"/>
  <c r="AK97"/>
  <c r="AZ58"/>
  <c r="AZ62"/>
  <c r="BE63"/>
  <c r="AZ72"/>
  <c r="AZ75"/>
  <c r="AZ79"/>
  <c r="AZ83"/>
  <c r="AZ87"/>
  <c r="AZ91"/>
  <c r="AZ95"/>
  <c r="AZ99"/>
  <c r="AZ103"/>
  <c r="BE72"/>
  <c r="BG77"/>
  <c r="BE83"/>
  <c r="BE91"/>
  <c r="BD96"/>
  <c r="BE103"/>
  <c r="AX104"/>
  <c r="AX100"/>
  <c r="AX96"/>
  <c r="AX92"/>
  <c r="AX88"/>
  <c r="AX84"/>
  <c r="AX80"/>
  <c r="AX76"/>
  <c r="AX73"/>
  <c r="AX69"/>
  <c r="AX67"/>
  <c r="AX63"/>
  <c r="AX59"/>
  <c r="AX105"/>
  <c r="AX101"/>
  <c r="AX97"/>
  <c r="AX93"/>
  <c r="AX89"/>
  <c r="AX85"/>
  <c r="AX81"/>
  <c r="AX77"/>
  <c r="AX70"/>
  <c r="AX62"/>
  <c r="AX58"/>
  <c r="AX102"/>
  <c r="AX98"/>
  <c r="AX94"/>
  <c r="AX90"/>
  <c r="AX86"/>
  <c r="AX82"/>
  <c r="AX78"/>
  <c r="AX74"/>
  <c r="AX71"/>
  <c r="AX61"/>
  <c r="AM16"/>
  <c r="AT16" s="1"/>
  <c r="AR15"/>
  <c r="AS15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7"/>
  <c r="AH64"/>
  <c r="BF74"/>
  <c r="AT15"/>
  <c r="AH58"/>
  <c r="AH60"/>
  <c r="AH62"/>
  <c r="AK96"/>
  <c r="AK100"/>
  <c r="AK104"/>
  <c r="BF60"/>
  <c r="AX79"/>
  <c r="AX95"/>
  <c r="BF71"/>
  <c r="BC77"/>
  <c r="BF86"/>
  <c r="BG89"/>
  <c r="BC93"/>
  <c r="BF102"/>
  <c r="BB67"/>
  <c r="BB63"/>
  <c r="BB59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2"/>
  <c r="BB58"/>
  <c r="BB61"/>
  <c r="AL17"/>
  <c r="AL102" s="1"/>
  <c r="BG102"/>
  <c r="BG98"/>
  <c r="BG94"/>
  <c r="BG90"/>
  <c r="BG86"/>
  <c r="BG82"/>
  <c r="BG78"/>
  <c r="BG74"/>
  <c r="BG71"/>
  <c r="BG64"/>
  <c r="BG60"/>
  <c r="BG103"/>
  <c r="BG99"/>
  <c r="BG95"/>
  <c r="BG91"/>
  <c r="BG87"/>
  <c r="BG83"/>
  <c r="BG79"/>
  <c r="BG75"/>
  <c r="BG72"/>
  <c r="BG67"/>
  <c r="BG63"/>
  <c r="BG59"/>
  <c r="BG104"/>
  <c r="BG100"/>
  <c r="BG96"/>
  <c r="BG92"/>
  <c r="BG88"/>
  <c r="BG84"/>
  <c r="BG80"/>
  <c r="BG76"/>
  <c r="BG112" s="1"/>
  <c r="BG73"/>
  <c r="BG69"/>
  <c r="BG66"/>
  <c r="BG62"/>
  <c r="BG58"/>
  <c r="AX64"/>
  <c r="AX99"/>
  <c r="AK59"/>
  <c r="AK61"/>
  <c r="AK63"/>
  <c r="AK67"/>
  <c r="AK72"/>
  <c r="AK75"/>
  <c r="AK79"/>
  <c r="AK83"/>
  <c r="AK87"/>
  <c r="AK91"/>
  <c r="AK95"/>
  <c r="AK99"/>
  <c r="AK103"/>
  <c r="BB60"/>
  <c r="BG61"/>
  <c r="BF64"/>
  <c r="AX75"/>
  <c r="AX91"/>
  <c r="BG70"/>
  <c r="BF82"/>
  <c r="BG85"/>
  <c r="BC89"/>
  <c r="BG101"/>
  <c r="BF103"/>
  <c r="BF99"/>
  <c r="BF95"/>
  <c r="BF91"/>
  <c r="BF87"/>
  <c r="BF83"/>
  <c r="BF79"/>
  <c r="BF75"/>
  <c r="BF72"/>
  <c r="BF67"/>
  <c r="BF63"/>
  <c r="BF59"/>
  <c r="BF104"/>
  <c r="BF111" s="1"/>
  <c r="BF100"/>
  <c r="BF96"/>
  <c r="BF92"/>
  <c r="BF108" s="1"/>
  <c r="BF88"/>
  <c r="BF84"/>
  <c r="BF80"/>
  <c r="BF76"/>
  <c r="BF112" s="1"/>
  <c r="BF73"/>
  <c r="BF69"/>
  <c r="BF66"/>
  <c r="BF62"/>
  <c r="BF58"/>
  <c r="BF105"/>
  <c r="BF101"/>
  <c r="BF97"/>
  <c r="BF93"/>
  <c r="BF89"/>
  <c r="BF85"/>
  <c r="BF81"/>
  <c r="BF77"/>
  <c r="BF70"/>
  <c r="BF65"/>
  <c r="BF61"/>
  <c r="AY64"/>
  <c r="AY60"/>
  <c r="AY67"/>
  <c r="AY63"/>
  <c r="AY59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2"/>
  <c r="AY58"/>
  <c r="BC102"/>
  <c r="BC98"/>
  <c r="BC94"/>
  <c r="BC90"/>
  <c r="BC86"/>
  <c r="BC82"/>
  <c r="BC78"/>
  <c r="BC74"/>
  <c r="BC71"/>
  <c r="BC64"/>
  <c r="BC60"/>
  <c r="BC103"/>
  <c r="BC99"/>
  <c r="BC95"/>
  <c r="BC91"/>
  <c r="BC87"/>
  <c r="BC83"/>
  <c r="BC79"/>
  <c r="BC75"/>
  <c r="BC72"/>
  <c r="BC67"/>
  <c r="BC63"/>
  <c r="BC59"/>
  <c r="BC104"/>
  <c r="BC100"/>
  <c r="BC96"/>
  <c r="BC92"/>
  <c r="BC88"/>
  <c r="BC84"/>
  <c r="BC80"/>
  <c r="BC76"/>
  <c r="BC112" s="1"/>
  <c r="BC73"/>
  <c r="BC69"/>
  <c r="BC66"/>
  <c r="BC62"/>
  <c r="BC58"/>
  <c r="AX83"/>
  <c r="BF90"/>
  <c r="AH59"/>
  <c r="AH61"/>
  <c r="AH63"/>
  <c r="AK71"/>
  <c r="AK74"/>
  <c r="AK78"/>
  <c r="AK82"/>
  <c r="AK86"/>
  <c r="AK90"/>
  <c r="AK94"/>
  <c r="AK98"/>
  <c r="AX60"/>
  <c r="BC61"/>
  <c r="BB64"/>
  <c r="BG65"/>
  <c r="AX72"/>
  <c r="AX87"/>
  <c r="AX103"/>
  <c r="BC70"/>
  <c r="BF78"/>
  <c r="BG81"/>
  <c r="BC85"/>
  <c r="BF94"/>
  <c r="BG97"/>
  <c r="BC101"/>
  <c r="AJ58"/>
  <c r="AJ59"/>
  <c r="AJ60"/>
  <c r="AJ61"/>
  <c r="AJ62"/>
  <c r="AJ63"/>
  <c r="AJ64"/>
  <c r="AJ65"/>
  <c r="AJ66"/>
  <c r="AJ67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Z59"/>
  <c r="BD59"/>
  <c r="BA60"/>
  <c r="BE60"/>
  <c r="AZ63"/>
  <c r="BD63"/>
  <c r="BA64"/>
  <c r="BE64"/>
  <c r="AZ67"/>
  <c r="BD67"/>
  <c r="BE71"/>
  <c r="BD72"/>
  <c r="BE74"/>
  <c r="BD75"/>
  <c r="BE78"/>
  <c r="BD79"/>
  <c r="BE82"/>
  <c r="BE111" s="1"/>
  <c r="BD83"/>
  <c r="BE86"/>
  <c r="BD87"/>
  <c r="BE90"/>
  <c r="BD91"/>
  <c r="BE94"/>
  <c r="BD95"/>
  <c r="BE98"/>
  <c r="BD99"/>
  <c r="BE102"/>
  <c r="BD103"/>
  <c r="AI58"/>
  <c r="AI59"/>
  <c r="AI60"/>
  <c r="AI61"/>
  <c r="AI62"/>
  <c r="AI63"/>
  <c r="AI64"/>
  <c r="AI65"/>
  <c r="AI66"/>
  <c r="AI67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Z60"/>
  <c r="BD60"/>
  <c r="BA61"/>
  <c r="BE61"/>
  <c r="AZ64"/>
  <c r="BD64"/>
  <c r="BE65"/>
  <c r="BE70"/>
  <c r="BD71"/>
  <c r="BD74"/>
  <c r="BE77"/>
  <c r="BD78"/>
  <c r="BE81"/>
  <c r="BD82"/>
  <c r="BE85"/>
  <c r="BD86"/>
  <c r="BE89"/>
  <c r="BD90"/>
  <c r="BE93"/>
  <c r="BD94"/>
  <c r="BE97"/>
  <c r="BD98"/>
  <c r="BE101"/>
  <c r="BD102"/>
  <c r="BE105"/>
  <c r="AZ61"/>
  <c r="BD61"/>
  <c r="BA62"/>
  <c r="BE62"/>
  <c r="BD65"/>
  <c r="BE66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E69"/>
  <c r="BD70"/>
  <c r="BE73"/>
  <c r="BE76"/>
  <c r="BE112" s="1"/>
  <c r="BD77"/>
  <c r="BE80"/>
  <c r="BD81"/>
  <c r="BE84"/>
  <c r="BD85"/>
  <c r="BE88"/>
  <c r="BD89"/>
  <c r="BE92"/>
  <c r="BE108" s="1"/>
  <c r="BD93"/>
  <c r="BE96"/>
  <c r="BD97"/>
  <c r="BE100"/>
  <c r="BD101"/>
  <c r="AV6"/>
  <c r="AV10"/>
  <c r="AV5"/>
  <c r="AV9"/>
  <c r="AV13"/>
  <c r="AV8"/>
  <c r="AL89"/>
  <c r="AP87"/>
  <c r="AP83"/>
  <c r="AP79"/>
  <c r="AP75"/>
  <c r="AP72"/>
  <c r="AP61"/>
  <c r="AP104"/>
  <c r="AP102"/>
  <c r="AP100"/>
  <c r="AP98"/>
  <c r="AP96"/>
  <c r="AP94"/>
  <c r="AP92"/>
  <c r="AP90"/>
  <c r="AP88"/>
  <c r="AP85"/>
  <c r="AP67"/>
  <c r="AP59"/>
  <c r="AP86"/>
  <c r="AP82"/>
  <c r="AP78"/>
  <c r="AP74"/>
  <c r="AP71"/>
  <c r="AP105"/>
  <c r="AP103"/>
  <c r="AP101"/>
  <c r="AP99"/>
  <c r="AP97"/>
  <c r="AP95"/>
  <c r="AP93"/>
  <c r="AP91"/>
  <c r="AP89"/>
  <c r="AP84"/>
  <c r="AP81"/>
  <c r="AP77"/>
  <c r="AP70"/>
  <c r="AP63"/>
  <c r="AO104"/>
  <c r="AO102"/>
  <c r="AO100"/>
  <c r="AO98"/>
  <c r="AO96"/>
  <c r="AO94"/>
  <c r="AO92"/>
  <c r="AO90"/>
  <c r="AO88"/>
  <c r="AO105"/>
  <c r="AO103"/>
  <c r="AO101"/>
  <c r="AO99"/>
  <c r="AO97"/>
  <c r="AO95"/>
  <c r="AO93"/>
  <c r="AO91"/>
  <c r="AO89"/>
  <c r="AQ105"/>
  <c r="AQ103"/>
  <c r="AQ101"/>
  <c r="AQ99"/>
  <c r="AQ97"/>
  <c r="AQ95"/>
  <c r="AQ93"/>
  <c r="AQ91"/>
  <c r="AQ89"/>
  <c r="AQ104"/>
  <c r="AQ102"/>
  <c r="AQ100"/>
  <c r="AQ98"/>
  <c r="AQ96"/>
  <c r="AQ94"/>
  <c r="AQ92"/>
  <c r="AQ90"/>
  <c r="AQ88"/>
  <c r="AN84"/>
  <c r="AN105"/>
  <c r="AN103"/>
  <c r="AN101"/>
  <c r="AN99"/>
  <c r="AN97"/>
  <c r="AN95"/>
  <c r="AN93"/>
  <c r="AN91"/>
  <c r="AN89"/>
  <c r="AN81"/>
  <c r="AN77"/>
  <c r="AN70"/>
  <c r="AN104"/>
  <c r="AN102"/>
  <c r="AN100"/>
  <c r="AN98"/>
  <c r="AN96"/>
  <c r="AN94"/>
  <c r="AN92"/>
  <c r="AN90"/>
  <c r="AN88"/>
  <c r="AN87"/>
  <c r="AV48"/>
  <c r="AQ63"/>
  <c r="AV7"/>
  <c r="AQ71"/>
  <c r="AQ74"/>
  <c r="AQ78"/>
  <c r="AQ82"/>
  <c r="AQ61"/>
  <c r="AQ85"/>
  <c r="AQ83"/>
  <c r="AQ79"/>
  <c r="AQ75"/>
  <c r="AQ72"/>
  <c r="AQ81"/>
  <c r="AQ77"/>
  <c r="AQ86"/>
  <c r="AQ80"/>
  <c r="AQ76"/>
  <c r="AQ73"/>
  <c r="AQ69"/>
  <c r="AQ64"/>
  <c r="AQ62"/>
  <c r="AQ60"/>
  <c r="AQ58"/>
  <c r="AQ87"/>
  <c r="AQ70"/>
  <c r="AQ84"/>
  <c r="AQ59"/>
  <c r="AQ67"/>
  <c r="AN58"/>
  <c r="AN62"/>
  <c r="AN64"/>
  <c r="AV42"/>
  <c r="AN86"/>
  <c r="AV32"/>
  <c r="AN72"/>
  <c r="AN75"/>
  <c r="AN79"/>
  <c r="AN83"/>
  <c r="AN85"/>
  <c r="AN60"/>
  <c r="AN69"/>
  <c r="AN73"/>
  <c r="AN76"/>
  <c r="AN80"/>
  <c r="AP58"/>
  <c r="AN59"/>
  <c r="AP60"/>
  <c r="AN61"/>
  <c r="AP62"/>
  <c r="AN63"/>
  <c r="AP64"/>
  <c r="AN67"/>
  <c r="AV45"/>
  <c r="AV46"/>
  <c r="AV47"/>
  <c r="AL69"/>
  <c r="AP69"/>
  <c r="AN71"/>
  <c r="AP73"/>
  <c r="AN74"/>
  <c r="AP76"/>
  <c r="AN78"/>
  <c r="AP80"/>
  <c r="AN82"/>
  <c r="C15"/>
  <c r="C16" s="1"/>
  <c r="C17" s="1"/>
  <c r="B15"/>
  <c r="B16" s="1"/>
  <c r="B17" s="1"/>
  <c r="O15"/>
  <c r="O16" s="1"/>
  <c r="O17" s="1"/>
  <c r="N15"/>
  <c r="N16" s="1"/>
  <c r="N17" s="1"/>
  <c r="M15"/>
  <c r="M16" s="1"/>
  <c r="M17" s="1"/>
  <c r="M64" s="1"/>
  <c r="L15"/>
  <c r="L16" s="1"/>
  <c r="L17" s="1"/>
  <c r="K15"/>
  <c r="K16" s="1"/>
  <c r="K17" s="1"/>
  <c r="J15"/>
  <c r="J16" s="1"/>
  <c r="J17" s="1"/>
  <c r="I15"/>
  <c r="I16" s="1"/>
  <c r="I17" s="1"/>
  <c r="I64" s="1"/>
  <c r="H15"/>
  <c r="H16" s="1"/>
  <c r="H17" s="1"/>
  <c r="G15"/>
  <c r="G16" s="1"/>
  <c r="G17" s="1"/>
  <c r="F15"/>
  <c r="F16" s="1"/>
  <c r="F17" s="1"/>
  <c r="E15"/>
  <c r="E16" s="1"/>
  <c r="E17" s="1"/>
  <c r="E64" s="1"/>
  <c r="D15"/>
  <c r="D16" s="1"/>
  <c r="D17" s="1"/>
  <c r="Z15"/>
  <c r="Z16" s="1"/>
  <c r="Z17" s="1"/>
  <c r="S15"/>
  <c r="S16" s="1"/>
  <c r="S17" s="1"/>
  <c r="Y15"/>
  <c r="Y16" s="1"/>
  <c r="Y17" s="1"/>
  <c r="X15"/>
  <c r="X16" s="1"/>
  <c r="X17" s="1"/>
  <c r="W15"/>
  <c r="W16" s="1"/>
  <c r="W17" s="1"/>
  <c r="V15"/>
  <c r="V16" s="1"/>
  <c r="V17" s="1"/>
  <c r="U15"/>
  <c r="U16" s="1"/>
  <c r="U17" s="1"/>
  <c r="T15"/>
  <c r="T16" s="1"/>
  <c r="T17" s="1"/>
  <c r="R15"/>
  <c r="R16" s="1"/>
  <c r="R17" s="1"/>
  <c r="Q15"/>
  <c r="Q16" s="1"/>
  <c r="Q17" s="1"/>
  <c r="P15"/>
  <c r="P16" s="1"/>
  <c r="P17" s="1"/>
  <c r="AC18"/>
  <c r="AD18"/>
  <c r="AF18"/>
  <c r="AI112" l="1"/>
  <c r="AP112"/>
  <c r="AQ112"/>
  <c r="AZ112"/>
  <c r="AW76"/>
  <c r="BH76" s="1"/>
  <c r="BB112"/>
  <c r="AJ112"/>
  <c r="AH112"/>
  <c r="BD112"/>
  <c r="AX112"/>
  <c r="AK112"/>
  <c r="AN112"/>
  <c r="BA112"/>
  <c r="AY112"/>
  <c r="AO108"/>
  <c r="AL83"/>
  <c r="AL88"/>
  <c r="AL60"/>
  <c r="AL84"/>
  <c r="AL80"/>
  <c r="AL105"/>
  <c r="AX111"/>
  <c r="AL104"/>
  <c r="AL103"/>
  <c r="BA111"/>
  <c r="BA108"/>
  <c r="AY108"/>
  <c r="AY111"/>
  <c r="BG111"/>
  <c r="AN108"/>
  <c r="AP108"/>
  <c r="AN111"/>
  <c r="AQ108"/>
  <c r="AP111"/>
  <c r="BG108"/>
  <c r="AK111"/>
  <c r="AX108"/>
  <c r="AJ110"/>
  <c r="AJ109"/>
  <c r="AJ107"/>
  <c r="AL85"/>
  <c r="AL66"/>
  <c r="AL65"/>
  <c r="AH107"/>
  <c r="AH109"/>
  <c r="AH110"/>
  <c r="AX110"/>
  <c r="AX107"/>
  <c r="AX109"/>
  <c r="AZ109"/>
  <c r="AZ110"/>
  <c r="AZ107"/>
  <c r="BC108"/>
  <c r="BD111"/>
  <c r="AN110"/>
  <c r="AN109"/>
  <c r="AN107"/>
  <c r="AI110"/>
  <c r="AI107"/>
  <c r="AI109"/>
  <c r="BB110"/>
  <c r="BB107"/>
  <c r="BB109"/>
  <c r="AQ110"/>
  <c r="AQ107"/>
  <c r="AQ109"/>
  <c r="BD109"/>
  <c r="BD110"/>
  <c r="BD107"/>
  <c r="BG110"/>
  <c r="BG107"/>
  <c r="BG109"/>
  <c r="BF110"/>
  <c r="BF107"/>
  <c r="BF109"/>
  <c r="AQ111"/>
  <c r="AI111"/>
  <c r="AI108"/>
  <c r="BC111"/>
  <c r="BB108"/>
  <c r="BB111"/>
  <c r="AK108"/>
  <c r="AP107"/>
  <c r="AP109"/>
  <c r="AP110"/>
  <c r="AK109"/>
  <c r="AK107"/>
  <c r="AK110"/>
  <c r="BA109"/>
  <c r="BA110"/>
  <c r="BA107"/>
  <c r="BE109"/>
  <c r="BE110"/>
  <c r="BE107"/>
  <c r="BC110"/>
  <c r="BC107"/>
  <c r="BC109"/>
  <c r="AY110"/>
  <c r="AY107"/>
  <c r="AY109"/>
  <c r="AJ111"/>
  <c r="AJ108"/>
  <c r="AH108"/>
  <c r="AH111"/>
  <c r="BD108"/>
  <c r="AZ111"/>
  <c r="AL72"/>
  <c r="AL97"/>
  <c r="AL70"/>
  <c r="AL96"/>
  <c r="AL78"/>
  <c r="AL62"/>
  <c r="AL67"/>
  <c r="AL95"/>
  <c r="AL63"/>
  <c r="AL94"/>
  <c r="AL74"/>
  <c r="AW92"/>
  <c r="BH92" s="1"/>
  <c r="AW94"/>
  <c r="BH94" s="1"/>
  <c r="AW79"/>
  <c r="BJ79" s="1"/>
  <c r="AW81"/>
  <c r="BJ81" s="1"/>
  <c r="AW78"/>
  <c r="BI78" s="1"/>
  <c r="AW95"/>
  <c r="BJ95" s="1"/>
  <c r="AW60"/>
  <c r="BH60" s="1"/>
  <c r="BL15"/>
  <c r="AW98"/>
  <c r="BJ98" s="1"/>
  <c r="AW82"/>
  <c r="BI82" s="1"/>
  <c r="AW99"/>
  <c r="BJ99" s="1"/>
  <c r="AW83"/>
  <c r="BI83" s="1"/>
  <c r="AW96"/>
  <c r="BH96" s="1"/>
  <c r="AW80"/>
  <c r="AW64"/>
  <c r="BI64" s="1"/>
  <c r="AW67"/>
  <c r="BI67" s="1"/>
  <c r="AW97"/>
  <c r="BH97" s="1"/>
  <c r="AW63"/>
  <c r="BJ63" s="1"/>
  <c r="AW70"/>
  <c r="BH70" s="1"/>
  <c r="AW58"/>
  <c r="BI58" s="1"/>
  <c r="AW86"/>
  <c r="BI86" s="1"/>
  <c r="AW71"/>
  <c r="BH71" s="1"/>
  <c r="AW103"/>
  <c r="BI103" s="1"/>
  <c r="AW87"/>
  <c r="BH87" s="1"/>
  <c r="AW72"/>
  <c r="BJ72" s="1"/>
  <c r="AW61"/>
  <c r="BI61" s="1"/>
  <c r="AW100"/>
  <c r="BI100" s="1"/>
  <c r="AW84"/>
  <c r="BI84" s="1"/>
  <c r="AW69"/>
  <c r="BJ69" s="1"/>
  <c r="AW89"/>
  <c r="BJ89" s="1"/>
  <c r="AW59"/>
  <c r="BJ59" s="1"/>
  <c r="AW77"/>
  <c r="BH77" s="1"/>
  <c r="AW85"/>
  <c r="BJ85" s="1"/>
  <c r="AW90"/>
  <c r="AW74"/>
  <c r="BI74" s="1"/>
  <c r="AW66"/>
  <c r="BI66" s="1"/>
  <c r="AW62"/>
  <c r="BH62" s="1"/>
  <c r="AW91"/>
  <c r="BH91" s="1"/>
  <c r="AW75"/>
  <c r="BH75" s="1"/>
  <c r="AW65"/>
  <c r="BJ65" s="1"/>
  <c r="AW104"/>
  <c r="BI104" s="1"/>
  <c r="AW88"/>
  <c r="BI88" s="1"/>
  <c r="AW73"/>
  <c r="BH73" s="1"/>
  <c r="AW105"/>
  <c r="BI105" s="1"/>
  <c r="AW93"/>
  <c r="BI93" s="1"/>
  <c r="AW101"/>
  <c r="BI101" s="1"/>
  <c r="AV15"/>
  <c r="AG10"/>
  <c r="AL59"/>
  <c r="AL87"/>
  <c r="AL73"/>
  <c r="AL64"/>
  <c r="AL86"/>
  <c r="AL75"/>
  <c r="AL91"/>
  <c r="AL99"/>
  <c r="AL61"/>
  <c r="AL77"/>
  <c r="AL90"/>
  <c r="AL98"/>
  <c r="AL82"/>
  <c r="AL76"/>
  <c r="AL112" s="1"/>
  <c r="AL58"/>
  <c r="AL79"/>
  <c r="AL93"/>
  <c r="AL101"/>
  <c r="AL81"/>
  <c r="AL92"/>
  <c r="AL108" s="1"/>
  <c r="AL100"/>
  <c r="AL71"/>
  <c r="BH102"/>
  <c r="BI89"/>
  <c r="BI63"/>
  <c r="AG11"/>
  <c r="BH63"/>
  <c r="BJ102"/>
  <c r="R103"/>
  <c r="R99"/>
  <c r="R95"/>
  <c r="R91"/>
  <c r="R102"/>
  <c r="R98"/>
  <c r="R94"/>
  <c r="R90"/>
  <c r="R105"/>
  <c r="R101"/>
  <c r="R97"/>
  <c r="R93"/>
  <c r="R89"/>
  <c r="R96"/>
  <c r="R104"/>
  <c r="R92"/>
  <c r="R88"/>
  <c r="R100"/>
  <c r="Z102"/>
  <c r="Z98"/>
  <c r="Z94"/>
  <c r="Z90"/>
  <c r="Z105"/>
  <c r="Z101"/>
  <c r="Z97"/>
  <c r="Z93"/>
  <c r="Z89"/>
  <c r="Z104"/>
  <c r="Z100"/>
  <c r="Z96"/>
  <c r="Z92"/>
  <c r="Z88"/>
  <c r="Z91"/>
  <c r="Z95"/>
  <c r="Z103"/>
  <c r="Z99"/>
  <c r="BJ67"/>
  <c r="T104"/>
  <c r="T100"/>
  <c r="T96"/>
  <c r="T92"/>
  <c r="T88"/>
  <c r="T103"/>
  <c r="T99"/>
  <c r="T95"/>
  <c r="T91"/>
  <c r="T102"/>
  <c r="T98"/>
  <c r="T94"/>
  <c r="T90"/>
  <c r="T93"/>
  <c r="T101"/>
  <c r="T105"/>
  <c r="T89"/>
  <c r="T97"/>
  <c r="W102"/>
  <c r="W98"/>
  <c r="W94"/>
  <c r="W90"/>
  <c r="W105"/>
  <c r="W101"/>
  <c r="W97"/>
  <c r="W93"/>
  <c r="W89"/>
  <c r="W104"/>
  <c r="W100"/>
  <c r="W96"/>
  <c r="W92"/>
  <c r="W88"/>
  <c r="W103"/>
  <c r="W95"/>
  <c r="W99"/>
  <c r="W91"/>
  <c r="BI79"/>
  <c r="Q102"/>
  <c r="Q98"/>
  <c r="Q94"/>
  <c r="Q90"/>
  <c r="Q105"/>
  <c r="Q101"/>
  <c r="Q97"/>
  <c r="Q93"/>
  <c r="Q89"/>
  <c r="Q104"/>
  <c r="Q100"/>
  <c r="Q96"/>
  <c r="Q92"/>
  <c r="Q88"/>
  <c r="Q99"/>
  <c r="Q95"/>
  <c r="Q91"/>
  <c r="Q103"/>
  <c r="S105"/>
  <c r="S101"/>
  <c r="S97"/>
  <c r="S93"/>
  <c r="S89"/>
  <c r="S104"/>
  <c r="S100"/>
  <c r="S96"/>
  <c r="S92"/>
  <c r="S88"/>
  <c r="S103"/>
  <c r="S99"/>
  <c r="S95"/>
  <c r="S91"/>
  <c r="S94"/>
  <c r="S98"/>
  <c r="S90"/>
  <c r="S102"/>
  <c r="M105"/>
  <c r="I105"/>
  <c r="E105"/>
  <c r="N104"/>
  <c r="J104"/>
  <c r="F104"/>
  <c r="B104"/>
  <c r="K103"/>
  <c r="G103"/>
  <c r="C103"/>
  <c r="L102"/>
  <c r="H102"/>
  <c r="D102"/>
  <c r="M101"/>
  <c r="I101"/>
  <c r="E101"/>
  <c r="N100"/>
  <c r="J100"/>
  <c r="F100"/>
  <c r="B100"/>
  <c r="K99"/>
  <c r="G99"/>
  <c r="C99"/>
  <c r="L98"/>
  <c r="H98"/>
  <c r="D98"/>
  <c r="M97"/>
  <c r="I97"/>
  <c r="E97"/>
  <c r="N96"/>
  <c r="J96"/>
  <c r="F96"/>
  <c r="B96"/>
  <c r="K95"/>
  <c r="N105"/>
  <c r="H105"/>
  <c r="C105"/>
  <c r="K104"/>
  <c r="E104"/>
  <c r="M103"/>
  <c r="H103"/>
  <c r="B103"/>
  <c r="J102"/>
  <c r="E102"/>
  <c r="L101"/>
  <c r="G101"/>
  <c r="B101"/>
  <c r="I100"/>
  <c r="D100"/>
  <c r="L99"/>
  <c r="F99"/>
  <c r="N98"/>
  <c r="I98"/>
  <c r="C98"/>
  <c r="K97"/>
  <c r="F97"/>
  <c r="M96"/>
  <c r="H96"/>
  <c r="C96"/>
  <c r="J95"/>
  <c r="F95"/>
  <c r="B95"/>
  <c r="K94"/>
  <c r="G94"/>
  <c r="C94"/>
  <c r="L93"/>
  <c r="H93"/>
  <c r="D93"/>
  <c r="M92"/>
  <c r="I92"/>
  <c r="E92"/>
  <c r="N91"/>
  <c r="J91"/>
  <c r="F91"/>
  <c r="B91"/>
  <c r="K90"/>
  <c r="G90"/>
  <c r="C90"/>
  <c r="L89"/>
  <c r="H89"/>
  <c r="D89"/>
  <c r="M88"/>
  <c r="I88"/>
  <c r="E88"/>
  <c r="N87"/>
  <c r="J87"/>
  <c r="F87"/>
  <c r="B87"/>
  <c r="K86"/>
  <c r="G86"/>
  <c r="C86"/>
  <c r="L85"/>
  <c r="H85"/>
  <c r="D85"/>
  <c r="M84"/>
  <c r="I84"/>
  <c r="E84"/>
  <c r="L83"/>
  <c r="H83"/>
  <c r="D83"/>
  <c r="M82"/>
  <c r="I82"/>
  <c r="E82"/>
  <c r="N81"/>
  <c r="J81"/>
  <c r="F81"/>
  <c r="B81"/>
  <c r="K80"/>
  <c r="G80"/>
  <c r="C80"/>
  <c r="L79"/>
  <c r="H79"/>
  <c r="D79"/>
  <c r="M78"/>
  <c r="I78"/>
  <c r="E78"/>
  <c r="N77"/>
  <c r="J77"/>
  <c r="F77"/>
  <c r="B77"/>
  <c r="K76"/>
  <c r="G76"/>
  <c r="C76"/>
  <c r="L75"/>
  <c r="H75"/>
  <c r="D75"/>
  <c r="M74"/>
  <c r="I74"/>
  <c r="E74"/>
  <c r="K73"/>
  <c r="G73"/>
  <c r="C73"/>
  <c r="L72"/>
  <c r="H72"/>
  <c r="D72"/>
  <c r="M71"/>
  <c r="I71"/>
  <c r="E71"/>
  <c r="N70"/>
  <c r="J70"/>
  <c r="F70"/>
  <c r="B70"/>
  <c r="K69"/>
  <c r="G69"/>
  <c r="C69"/>
  <c r="L68"/>
  <c r="H68"/>
  <c r="D68"/>
  <c r="O104"/>
  <c r="O100"/>
  <c r="O96"/>
  <c r="O92"/>
  <c r="O88"/>
  <c r="L105"/>
  <c r="B105"/>
  <c r="L103"/>
  <c r="N102"/>
  <c r="C102"/>
  <c r="M100"/>
  <c r="C100"/>
  <c r="M98"/>
  <c r="B98"/>
  <c r="L96"/>
  <c r="E95"/>
  <c r="F94"/>
  <c r="K93"/>
  <c r="L92"/>
  <c r="I91"/>
  <c r="J90"/>
  <c r="K89"/>
  <c r="C89"/>
  <c r="D88"/>
  <c r="I87"/>
  <c r="J86"/>
  <c r="K85"/>
  <c r="C85"/>
  <c r="D84"/>
  <c r="K83"/>
  <c r="L82"/>
  <c r="D82"/>
  <c r="E81"/>
  <c r="F80"/>
  <c r="K79"/>
  <c r="H78"/>
  <c r="I77"/>
  <c r="J76"/>
  <c r="K75"/>
  <c r="L74"/>
  <c r="J105"/>
  <c r="D105"/>
  <c r="L104"/>
  <c r="L111" s="1"/>
  <c r="G104"/>
  <c r="N103"/>
  <c r="I103"/>
  <c r="D103"/>
  <c r="K102"/>
  <c r="F102"/>
  <c r="N101"/>
  <c r="H101"/>
  <c r="C101"/>
  <c r="K100"/>
  <c r="E100"/>
  <c r="M99"/>
  <c r="H99"/>
  <c r="B99"/>
  <c r="J98"/>
  <c r="E98"/>
  <c r="L97"/>
  <c r="G97"/>
  <c r="B97"/>
  <c r="I96"/>
  <c r="D96"/>
  <c r="L95"/>
  <c r="G95"/>
  <c r="C95"/>
  <c r="L94"/>
  <c r="H94"/>
  <c r="D94"/>
  <c r="M93"/>
  <c r="I93"/>
  <c r="E93"/>
  <c r="N92"/>
  <c r="J92"/>
  <c r="F92"/>
  <c r="B92"/>
  <c r="K91"/>
  <c r="G91"/>
  <c r="C91"/>
  <c r="L90"/>
  <c r="H90"/>
  <c r="D90"/>
  <c r="M89"/>
  <c r="I89"/>
  <c r="E89"/>
  <c r="N88"/>
  <c r="J88"/>
  <c r="F88"/>
  <c r="B88"/>
  <c r="K87"/>
  <c r="G87"/>
  <c r="C87"/>
  <c r="L86"/>
  <c r="H86"/>
  <c r="D86"/>
  <c r="M85"/>
  <c r="I85"/>
  <c r="E85"/>
  <c r="N84"/>
  <c r="J84"/>
  <c r="F84"/>
  <c r="B84"/>
  <c r="M83"/>
  <c r="I83"/>
  <c r="E83"/>
  <c r="N82"/>
  <c r="J82"/>
  <c r="F82"/>
  <c r="B82"/>
  <c r="K81"/>
  <c r="G81"/>
  <c r="C81"/>
  <c r="L80"/>
  <c r="H80"/>
  <c r="D80"/>
  <c r="M79"/>
  <c r="I79"/>
  <c r="E79"/>
  <c r="N78"/>
  <c r="J78"/>
  <c r="F78"/>
  <c r="B78"/>
  <c r="K77"/>
  <c r="G77"/>
  <c r="C77"/>
  <c r="L76"/>
  <c r="H76"/>
  <c r="H112" s="1"/>
  <c r="D76"/>
  <c r="D112" s="1"/>
  <c r="M75"/>
  <c r="I75"/>
  <c r="E75"/>
  <c r="N74"/>
  <c r="J74"/>
  <c r="F74"/>
  <c r="B74"/>
  <c r="L73"/>
  <c r="H73"/>
  <c r="D73"/>
  <c r="M72"/>
  <c r="I72"/>
  <c r="E72"/>
  <c r="N71"/>
  <c r="J71"/>
  <c r="F71"/>
  <c r="B71"/>
  <c r="K70"/>
  <c r="G70"/>
  <c r="C70"/>
  <c r="L69"/>
  <c r="H69"/>
  <c r="D69"/>
  <c r="M68"/>
  <c r="I68"/>
  <c r="E68"/>
  <c r="O103"/>
  <c r="O99"/>
  <c r="O95"/>
  <c r="O91"/>
  <c r="G105"/>
  <c r="I104"/>
  <c r="F103"/>
  <c r="I102"/>
  <c r="F101"/>
  <c r="H100"/>
  <c r="J99"/>
  <c r="G98"/>
  <c r="J97"/>
  <c r="G96"/>
  <c r="I95"/>
  <c r="N94"/>
  <c r="B94"/>
  <c r="C93"/>
  <c r="H92"/>
  <c r="M91"/>
  <c r="N90"/>
  <c r="B90"/>
  <c r="G89"/>
  <c r="H88"/>
  <c r="M87"/>
  <c r="N86"/>
  <c r="B86"/>
  <c r="G85"/>
  <c r="H84"/>
  <c r="G83"/>
  <c r="H82"/>
  <c r="I81"/>
  <c r="N80"/>
  <c r="B80"/>
  <c r="G79"/>
  <c r="L78"/>
  <c r="M77"/>
  <c r="E77"/>
  <c r="F76"/>
  <c r="G75"/>
  <c r="H74"/>
  <c r="D74"/>
  <c r="K105"/>
  <c r="F105"/>
  <c r="M104"/>
  <c r="H104"/>
  <c r="C104"/>
  <c r="J103"/>
  <c r="E103"/>
  <c r="M102"/>
  <c r="G102"/>
  <c r="B102"/>
  <c r="J101"/>
  <c r="D101"/>
  <c r="L100"/>
  <c r="G100"/>
  <c r="N99"/>
  <c r="I99"/>
  <c r="D99"/>
  <c r="K98"/>
  <c r="F98"/>
  <c r="N97"/>
  <c r="H97"/>
  <c r="C97"/>
  <c r="K96"/>
  <c r="E96"/>
  <c r="M95"/>
  <c r="H95"/>
  <c r="D95"/>
  <c r="M94"/>
  <c r="I94"/>
  <c r="E94"/>
  <c r="N93"/>
  <c r="J93"/>
  <c r="F93"/>
  <c r="B93"/>
  <c r="K92"/>
  <c r="G92"/>
  <c r="C92"/>
  <c r="C108" s="1"/>
  <c r="L91"/>
  <c r="H91"/>
  <c r="D91"/>
  <c r="M90"/>
  <c r="I90"/>
  <c r="E90"/>
  <c r="N89"/>
  <c r="J89"/>
  <c r="F89"/>
  <c r="B89"/>
  <c r="K88"/>
  <c r="G88"/>
  <c r="C88"/>
  <c r="L87"/>
  <c r="H87"/>
  <c r="D87"/>
  <c r="M86"/>
  <c r="I86"/>
  <c r="E86"/>
  <c r="N85"/>
  <c r="J85"/>
  <c r="F85"/>
  <c r="B85"/>
  <c r="K84"/>
  <c r="G84"/>
  <c r="C84"/>
  <c r="N83"/>
  <c r="J83"/>
  <c r="F83"/>
  <c r="B83"/>
  <c r="K82"/>
  <c r="G82"/>
  <c r="C82"/>
  <c r="L81"/>
  <c r="H81"/>
  <c r="D81"/>
  <c r="M80"/>
  <c r="I80"/>
  <c r="E80"/>
  <c r="N79"/>
  <c r="J79"/>
  <c r="F79"/>
  <c r="B79"/>
  <c r="K78"/>
  <c r="G78"/>
  <c r="C78"/>
  <c r="L77"/>
  <c r="H77"/>
  <c r="D77"/>
  <c r="M76"/>
  <c r="M112" s="1"/>
  <c r="I76"/>
  <c r="E76"/>
  <c r="N75"/>
  <c r="J75"/>
  <c r="F75"/>
  <c r="B75"/>
  <c r="K74"/>
  <c r="G74"/>
  <c r="C74"/>
  <c r="M73"/>
  <c r="I73"/>
  <c r="E73"/>
  <c r="N72"/>
  <c r="J72"/>
  <c r="F72"/>
  <c r="B72"/>
  <c r="K71"/>
  <c r="G71"/>
  <c r="C71"/>
  <c r="L70"/>
  <c r="H70"/>
  <c r="D70"/>
  <c r="M69"/>
  <c r="I69"/>
  <c r="E69"/>
  <c r="N68"/>
  <c r="J68"/>
  <c r="F68"/>
  <c r="B68"/>
  <c r="O102"/>
  <c r="O98"/>
  <c r="O94"/>
  <c r="O90"/>
  <c r="D104"/>
  <c r="K101"/>
  <c r="E99"/>
  <c r="D97"/>
  <c r="N95"/>
  <c r="J94"/>
  <c r="G93"/>
  <c r="D92"/>
  <c r="E91"/>
  <c r="F90"/>
  <c r="L88"/>
  <c r="E87"/>
  <c r="F86"/>
  <c r="L84"/>
  <c r="C83"/>
  <c r="M81"/>
  <c r="J80"/>
  <c r="C79"/>
  <c r="D78"/>
  <c r="N76"/>
  <c r="B76"/>
  <c r="B112" s="1"/>
  <c r="C75"/>
  <c r="F73"/>
  <c r="C72"/>
  <c r="M70"/>
  <c r="J69"/>
  <c r="G68"/>
  <c r="O105"/>
  <c r="O89"/>
  <c r="K72"/>
  <c r="E70"/>
  <c r="L71"/>
  <c r="F69"/>
  <c r="O93"/>
  <c r="J73"/>
  <c r="G72"/>
  <c r="D71"/>
  <c r="N69"/>
  <c r="K68"/>
  <c r="O101"/>
  <c r="N73"/>
  <c r="H71"/>
  <c r="B69"/>
  <c r="O97"/>
  <c r="B73"/>
  <c r="I70"/>
  <c r="C68"/>
  <c r="BI90"/>
  <c r="BJ90"/>
  <c r="BH90"/>
  <c r="BJ87"/>
  <c r="BH61"/>
  <c r="BI92"/>
  <c r="BJ92"/>
  <c r="BJ108" s="1"/>
  <c r="BJ76"/>
  <c r="AG14"/>
  <c r="BH81"/>
  <c r="BI102"/>
  <c r="X103"/>
  <c r="X99"/>
  <c r="X95"/>
  <c r="X91"/>
  <c r="X102"/>
  <c r="X98"/>
  <c r="X94"/>
  <c r="X90"/>
  <c r="X105"/>
  <c r="X101"/>
  <c r="X97"/>
  <c r="X93"/>
  <c r="X89"/>
  <c r="X100"/>
  <c r="X92"/>
  <c r="X104"/>
  <c r="X96"/>
  <c r="X88"/>
  <c r="BH98"/>
  <c r="P105"/>
  <c r="P101"/>
  <c r="P97"/>
  <c r="P93"/>
  <c r="P89"/>
  <c r="P104"/>
  <c r="P100"/>
  <c r="P96"/>
  <c r="P92"/>
  <c r="P88"/>
  <c r="P103"/>
  <c r="P99"/>
  <c r="P95"/>
  <c r="P91"/>
  <c r="P102"/>
  <c r="P90"/>
  <c r="P98"/>
  <c r="P94"/>
  <c r="U105"/>
  <c r="U101"/>
  <c r="U97"/>
  <c r="U93"/>
  <c r="U89"/>
  <c r="U104"/>
  <c r="U100"/>
  <c r="U96"/>
  <c r="U92"/>
  <c r="U88"/>
  <c r="U103"/>
  <c r="U99"/>
  <c r="U95"/>
  <c r="U91"/>
  <c r="U90"/>
  <c r="U98"/>
  <c r="U102"/>
  <c r="U94"/>
  <c r="Y104"/>
  <c r="Y100"/>
  <c r="Y96"/>
  <c r="Y92"/>
  <c r="Y88"/>
  <c r="Y103"/>
  <c r="Y99"/>
  <c r="Y95"/>
  <c r="Y91"/>
  <c r="Y102"/>
  <c r="Y98"/>
  <c r="Y94"/>
  <c r="Y90"/>
  <c r="Y97"/>
  <c r="Y89"/>
  <c r="Y101"/>
  <c r="Y93"/>
  <c r="Y105"/>
  <c r="BI94"/>
  <c r="BJ94"/>
  <c r="BJ78"/>
  <c r="BJ91"/>
  <c r="BI91"/>
  <c r="BI80"/>
  <c r="BJ80"/>
  <c r="BH80"/>
  <c r="AM17"/>
  <c r="AS16"/>
  <c r="AR1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64"/>
  <c r="V86"/>
  <c r="V80"/>
  <c r="V76"/>
  <c r="V73"/>
  <c r="V69"/>
  <c r="V84"/>
  <c r="V82"/>
  <c r="V71"/>
  <c r="V87"/>
  <c r="V81"/>
  <c r="V77"/>
  <c r="V70"/>
  <c r="V78"/>
  <c r="V74"/>
  <c r="V85"/>
  <c r="V83"/>
  <c r="V79"/>
  <c r="V75"/>
  <c r="V72"/>
  <c r="V68"/>
  <c r="P87"/>
  <c r="P81"/>
  <c r="P77"/>
  <c r="P70"/>
  <c r="P83"/>
  <c r="P75"/>
  <c r="P72"/>
  <c r="P68"/>
  <c r="P84"/>
  <c r="P82"/>
  <c r="P78"/>
  <c r="P74"/>
  <c r="P71"/>
  <c r="P85"/>
  <c r="P79"/>
  <c r="P86"/>
  <c r="P80"/>
  <c r="P76"/>
  <c r="P112" s="1"/>
  <c r="P73"/>
  <c r="P69"/>
  <c r="U87"/>
  <c r="U81"/>
  <c r="U77"/>
  <c r="U70"/>
  <c r="U85"/>
  <c r="U79"/>
  <c r="U86"/>
  <c r="U84"/>
  <c r="U82"/>
  <c r="U78"/>
  <c r="U74"/>
  <c r="U71"/>
  <c r="U83"/>
  <c r="U75"/>
  <c r="U72"/>
  <c r="U68"/>
  <c r="U76"/>
  <c r="U69"/>
  <c r="U80"/>
  <c r="U73"/>
  <c r="Y87"/>
  <c r="Y81"/>
  <c r="Y77"/>
  <c r="Y70"/>
  <c r="Y85"/>
  <c r="Y83"/>
  <c r="Y75"/>
  <c r="Y72"/>
  <c r="Y84"/>
  <c r="Y82"/>
  <c r="Y78"/>
  <c r="Y74"/>
  <c r="Y71"/>
  <c r="Y79"/>
  <c r="Y68"/>
  <c r="Y86"/>
  <c r="Y80"/>
  <c r="Y76"/>
  <c r="Y73"/>
  <c r="Y69"/>
  <c r="W85"/>
  <c r="W83"/>
  <c r="W79"/>
  <c r="W75"/>
  <c r="W72"/>
  <c r="W68"/>
  <c r="W87"/>
  <c r="W70"/>
  <c r="W84"/>
  <c r="W86"/>
  <c r="W80"/>
  <c r="W76"/>
  <c r="W112" s="1"/>
  <c r="W73"/>
  <c r="W69"/>
  <c r="W81"/>
  <c r="W77"/>
  <c r="W82"/>
  <c r="W78"/>
  <c r="W74"/>
  <c r="W71"/>
  <c r="O84"/>
  <c r="O82"/>
  <c r="O78"/>
  <c r="O74"/>
  <c r="O71"/>
  <c r="O86"/>
  <c r="O69"/>
  <c r="O85"/>
  <c r="O83"/>
  <c r="O79"/>
  <c r="O75"/>
  <c r="O72"/>
  <c r="O68"/>
  <c r="O80"/>
  <c r="O76"/>
  <c r="O112" s="1"/>
  <c r="O73"/>
  <c r="O87"/>
  <c r="O81"/>
  <c r="O77"/>
  <c r="O70"/>
  <c r="AG4"/>
  <c r="AG13"/>
  <c r="S64"/>
  <c r="S86"/>
  <c r="S80"/>
  <c r="S76"/>
  <c r="S73"/>
  <c r="S69"/>
  <c r="S78"/>
  <c r="S85"/>
  <c r="S87"/>
  <c r="S81"/>
  <c r="S77"/>
  <c r="S70"/>
  <c r="S84"/>
  <c r="S82"/>
  <c r="S74"/>
  <c r="S71"/>
  <c r="S68"/>
  <c r="S83"/>
  <c r="S79"/>
  <c r="S75"/>
  <c r="S72"/>
  <c r="T84"/>
  <c r="T82"/>
  <c r="T78"/>
  <c r="T74"/>
  <c r="T71"/>
  <c r="T80"/>
  <c r="T76"/>
  <c r="T73"/>
  <c r="T85"/>
  <c r="T83"/>
  <c r="T79"/>
  <c r="T75"/>
  <c r="T72"/>
  <c r="T68"/>
  <c r="T86"/>
  <c r="T69"/>
  <c r="T87"/>
  <c r="T81"/>
  <c r="T77"/>
  <c r="T70"/>
  <c r="X84"/>
  <c r="X82"/>
  <c r="X78"/>
  <c r="X74"/>
  <c r="X71"/>
  <c r="X86"/>
  <c r="X85"/>
  <c r="X83"/>
  <c r="X79"/>
  <c r="X75"/>
  <c r="X72"/>
  <c r="X68"/>
  <c r="X80"/>
  <c r="X76"/>
  <c r="X112" s="1"/>
  <c r="X73"/>
  <c r="X69"/>
  <c r="X87"/>
  <c r="X81"/>
  <c r="X77"/>
  <c r="X70"/>
  <c r="AG8"/>
  <c r="Q86"/>
  <c r="Q80"/>
  <c r="Q76"/>
  <c r="Q73"/>
  <c r="Q69"/>
  <c r="Q78"/>
  <c r="Q74"/>
  <c r="Q85"/>
  <c r="Q87"/>
  <c r="Q81"/>
  <c r="Q77"/>
  <c r="Q70"/>
  <c r="Q84"/>
  <c r="Q82"/>
  <c r="Q71"/>
  <c r="Q79"/>
  <c r="Q72"/>
  <c r="Q83"/>
  <c r="Q68"/>
  <c r="Q75"/>
  <c r="R85"/>
  <c r="R83"/>
  <c r="R79"/>
  <c r="R75"/>
  <c r="R72"/>
  <c r="R68"/>
  <c r="R81"/>
  <c r="R77"/>
  <c r="R86"/>
  <c r="R80"/>
  <c r="R76"/>
  <c r="R73"/>
  <c r="R69"/>
  <c r="R87"/>
  <c r="R70"/>
  <c r="R84"/>
  <c r="R82"/>
  <c r="R78"/>
  <c r="R74"/>
  <c r="R71"/>
  <c r="Z85"/>
  <c r="Z83"/>
  <c r="Z79"/>
  <c r="Z75"/>
  <c r="Z72"/>
  <c r="Z68"/>
  <c r="Z81"/>
  <c r="Z77"/>
  <c r="Z86"/>
  <c r="Z80"/>
  <c r="Z76"/>
  <c r="Z112" s="1"/>
  <c r="Z73"/>
  <c r="Z69"/>
  <c r="Z87"/>
  <c r="Z70"/>
  <c r="Z84"/>
  <c r="Z82"/>
  <c r="Z78"/>
  <c r="Z74"/>
  <c r="Z71"/>
  <c r="AO87"/>
  <c r="AO81"/>
  <c r="AO77"/>
  <c r="AO70"/>
  <c r="AO83"/>
  <c r="AO79"/>
  <c r="AO75"/>
  <c r="AO72"/>
  <c r="AO84"/>
  <c r="AO82"/>
  <c r="AO111" s="1"/>
  <c r="AO78"/>
  <c r="AO74"/>
  <c r="AO71"/>
  <c r="AO67"/>
  <c r="AO63"/>
  <c r="AO61"/>
  <c r="AO59"/>
  <c r="AO85"/>
  <c r="AO86"/>
  <c r="AO58"/>
  <c r="AO73"/>
  <c r="AO64"/>
  <c r="AO60"/>
  <c r="AO76"/>
  <c r="AO62"/>
  <c r="AO80"/>
  <c r="AO69"/>
  <c r="AG12"/>
  <c r="AG6"/>
  <c r="Y67"/>
  <c r="Y63"/>
  <c r="Y59"/>
  <c r="Y66"/>
  <c r="Y62"/>
  <c r="Y58"/>
  <c r="Y64"/>
  <c r="Y65"/>
  <c r="Y106" s="1"/>
  <c r="Y61"/>
  <c r="Y60"/>
  <c r="F65"/>
  <c r="F61"/>
  <c r="F62"/>
  <c r="F64"/>
  <c r="F60"/>
  <c r="F58"/>
  <c r="F67"/>
  <c r="F63"/>
  <c r="F59"/>
  <c r="F66"/>
  <c r="X66"/>
  <c r="X62"/>
  <c r="X58"/>
  <c r="X67"/>
  <c r="X63"/>
  <c r="X65"/>
  <c r="X61"/>
  <c r="X64"/>
  <c r="X60"/>
  <c r="X59"/>
  <c r="H67"/>
  <c r="H63"/>
  <c r="H59"/>
  <c r="H60"/>
  <c r="H66"/>
  <c r="H62"/>
  <c r="H58"/>
  <c r="H64"/>
  <c r="H65"/>
  <c r="H106" s="1"/>
  <c r="H61"/>
  <c r="L67"/>
  <c r="L63"/>
  <c r="L59"/>
  <c r="L66"/>
  <c r="L62"/>
  <c r="L58"/>
  <c r="L65"/>
  <c r="L61"/>
  <c r="L64"/>
  <c r="L60"/>
  <c r="C67"/>
  <c r="C63"/>
  <c r="C59"/>
  <c r="C62"/>
  <c r="C64"/>
  <c r="C60"/>
  <c r="C58"/>
  <c r="C65"/>
  <c r="C61"/>
  <c r="C66"/>
  <c r="P67"/>
  <c r="P63"/>
  <c r="P59"/>
  <c r="P64"/>
  <c r="P66"/>
  <c r="P62"/>
  <c r="P58"/>
  <c r="P60"/>
  <c r="P65"/>
  <c r="P106" s="1"/>
  <c r="P61"/>
  <c r="W65"/>
  <c r="W61"/>
  <c r="W64"/>
  <c r="W60"/>
  <c r="W66"/>
  <c r="W67"/>
  <c r="W63"/>
  <c r="W59"/>
  <c r="W62"/>
  <c r="W58"/>
  <c r="T66"/>
  <c r="T62"/>
  <c r="T58"/>
  <c r="T59"/>
  <c r="T65"/>
  <c r="T106" s="1"/>
  <c r="T61"/>
  <c r="T67"/>
  <c r="T64"/>
  <c r="T60"/>
  <c r="T63"/>
  <c r="Z65"/>
  <c r="Z61"/>
  <c r="Z66"/>
  <c r="Z62"/>
  <c r="Z64"/>
  <c r="Z60"/>
  <c r="Z58"/>
  <c r="Z67"/>
  <c r="Z63"/>
  <c r="Z59"/>
  <c r="G66"/>
  <c r="G62"/>
  <c r="G58"/>
  <c r="G59"/>
  <c r="G65"/>
  <c r="G106" s="1"/>
  <c r="G61"/>
  <c r="G63"/>
  <c r="G64"/>
  <c r="G60"/>
  <c r="G67"/>
  <c r="K66"/>
  <c r="K62"/>
  <c r="K58"/>
  <c r="K63"/>
  <c r="K65"/>
  <c r="K106" s="1"/>
  <c r="K61"/>
  <c r="K67"/>
  <c r="K64"/>
  <c r="K60"/>
  <c r="K59"/>
  <c r="O66"/>
  <c r="O62"/>
  <c r="O58"/>
  <c r="O67"/>
  <c r="O65"/>
  <c r="O106" s="1"/>
  <c r="O61"/>
  <c r="O63"/>
  <c r="O59"/>
  <c r="O64"/>
  <c r="O60"/>
  <c r="J65"/>
  <c r="J61"/>
  <c r="J58"/>
  <c r="J64"/>
  <c r="J60"/>
  <c r="J66"/>
  <c r="J67"/>
  <c r="J63"/>
  <c r="J59"/>
  <c r="J62"/>
  <c r="B65"/>
  <c r="B61"/>
  <c r="B60"/>
  <c r="B66"/>
  <c r="B62"/>
  <c r="B58"/>
  <c r="B67"/>
  <c r="B63"/>
  <c r="B59"/>
  <c r="B64"/>
  <c r="U67"/>
  <c r="U63"/>
  <c r="U59"/>
  <c r="U60"/>
  <c r="U66"/>
  <c r="U62"/>
  <c r="U58"/>
  <c r="U64"/>
  <c r="U65"/>
  <c r="U106" s="1"/>
  <c r="U61"/>
  <c r="N65"/>
  <c r="N61"/>
  <c r="N66"/>
  <c r="N62"/>
  <c r="N64"/>
  <c r="N60"/>
  <c r="N58"/>
  <c r="N67"/>
  <c r="N63"/>
  <c r="N59"/>
  <c r="D67"/>
  <c r="D63"/>
  <c r="D59"/>
  <c r="D64"/>
  <c r="D66"/>
  <c r="D62"/>
  <c r="D58"/>
  <c r="D60"/>
  <c r="D65"/>
  <c r="D106" s="1"/>
  <c r="D61"/>
  <c r="Q64"/>
  <c r="Q60"/>
  <c r="Q65"/>
  <c r="Q61"/>
  <c r="Q67"/>
  <c r="Q63"/>
  <c r="Q59"/>
  <c r="Q66"/>
  <c r="Q62"/>
  <c r="Q58"/>
  <c r="R65"/>
  <c r="R61"/>
  <c r="R66"/>
  <c r="R58"/>
  <c r="R64"/>
  <c r="R60"/>
  <c r="R62"/>
  <c r="R67"/>
  <c r="R63"/>
  <c r="R59"/>
  <c r="V61"/>
  <c r="I65"/>
  <c r="E58"/>
  <c r="I58"/>
  <c r="M58"/>
  <c r="V58"/>
  <c r="S58"/>
  <c r="E62"/>
  <c r="I62"/>
  <c r="M62"/>
  <c r="V62"/>
  <c r="S62"/>
  <c r="E66"/>
  <c r="I66"/>
  <c r="M66"/>
  <c r="V66"/>
  <c r="S66"/>
  <c r="E61"/>
  <c r="M61"/>
  <c r="S61"/>
  <c r="M65"/>
  <c r="V65"/>
  <c r="E59"/>
  <c r="I59"/>
  <c r="M59"/>
  <c r="V59"/>
  <c r="S59"/>
  <c r="E63"/>
  <c r="I63"/>
  <c r="M63"/>
  <c r="V63"/>
  <c r="S63"/>
  <c r="E67"/>
  <c r="I67"/>
  <c r="M67"/>
  <c r="V67"/>
  <c r="S67"/>
  <c r="I61"/>
  <c r="E65"/>
  <c r="S65"/>
  <c r="E60"/>
  <c r="I60"/>
  <c r="M60"/>
  <c r="V60"/>
  <c r="S60"/>
  <c r="AG7"/>
  <c r="AG9"/>
  <c r="AE18"/>
  <c r="BI65" l="1"/>
  <c r="BJ66"/>
  <c r="R112"/>
  <c r="BH65"/>
  <c r="BJ58"/>
  <c r="BI76"/>
  <c r="BI72"/>
  <c r="BH66"/>
  <c r="BJ105"/>
  <c r="BI87"/>
  <c r="BJ77"/>
  <c r="BI95"/>
  <c r="BH89"/>
  <c r="Q112"/>
  <c r="V112"/>
  <c r="N112"/>
  <c r="I112"/>
  <c r="BI70"/>
  <c r="BH112"/>
  <c r="D111"/>
  <c r="E112"/>
  <c r="N108"/>
  <c r="S106"/>
  <c r="U112"/>
  <c r="L112"/>
  <c r="L108"/>
  <c r="BI60"/>
  <c r="AO112"/>
  <c r="F112"/>
  <c r="J112"/>
  <c r="G112"/>
  <c r="AW112"/>
  <c r="C112"/>
  <c r="T112"/>
  <c r="S112"/>
  <c r="Y112"/>
  <c r="K112"/>
  <c r="BI111"/>
  <c r="E106"/>
  <c r="X106"/>
  <c r="BH84"/>
  <c r="BH83"/>
  <c r="BI81"/>
  <c r="D108"/>
  <c r="I111"/>
  <c r="BH105"/>
  <c r="BJ84"/>
  <c r="BJ82"/>
  <c r="BJ83"/>
  <c r="BH95"/>
  <c r="BH67"/>
  <c r="BI77"/>
  <c r="BJ88"/>
  <c r="BJ71"/>
  <c r="BH58"/>
  <c r="AL111"/>
  <c r="BJ75"/>
  <c r="BJ112" s="1"/>
  <c r="BI99"/>
  <c r="BI110" s="1"/>
  <c r="BH59"/>
  <c r="BH103"/>
  <c r="J108"/>
  <c r="BJ64"/>
  <c r="BJ74"/>
  <c r="BJ100"/>
  <c r="R106"/>
  <c r="Z106"/>
  <c r="BH78"/>
  <c r="U108"/>
  <c r="BI62"/>
  <c r="R108"/>
  <c r="BI96"/>
  <c r="B108"/>
  <c r="T108"/>
  <c r="S108"/>
  <c r="Y111"/>
  <c r="G108"/>
  <c r="H111"/>
  <c r="O111"/>
  <c r="J111"/>
  <c r="Q108"/>
  <c r="T110"/>
  <c r="T109"/>
  <c r="T107"/>
  <c r="O110"/>
  <c r="O109"/>
  <c r="O107"/>
  <c r="W110"/>
  <c r="W109"/>
  <c r="W107"/>
  <c r="F110"/>
  <c r="F109"/>
  <c r="F107"/>
  <c r="B107"/>
  <c r="B109"/>
  <c r="B110"/>
  <c r="L107"/>
  <c r="L110"/>
  <c r="L109"/>
  <c r="J110"/>
  <c r="J109"/>
  <c r="J107"/>
  <c r="G110"/>
  <c r="G109"/>
  <c r="G107"/>
  <c r="BI107"/>
  <c r="M106"/>
  <c r="N106"/>
  <c r="B106"/>
  <c r="BH64"/>
  <c r="BI75"/>
  <c r="BI112" s="1"/>
  <c r="Y108"/>
  <c r="U111"/>
  <c r="X108"/>
  <c r="BJ70"/>
  <c r="BH108"/>
  <c r="BJ103"/>
  <c r="BH74"/>
  <c r="C111"/>
  <c r="H108"/>
  <c r="I108"/>
  <c r="K111"/>
  <c r="F111"/>
  <c r="Q111"/>
  <c r="T111"/>
  <c r="BI73"/>
  <c r="BI59"/>
  <c r="Z110"/>
  <c r="Z109"/>
  <c r="Z107"/>
  <c r="R110"/>
  <c r="R109"/>
  <c r="R107"/>
  <c r="Q107"/>
  <c r="Q110"/>
  <c r="Q109"/>
  <c r="X110"/>
  <c r="X109"/>
  <c r="X107"/>
  <c r="V107"/>
  <c r="V110"/>
  <c r="V109"/>
  <c r="E107"/>
  <c r="E110"/>
  <c r="E109"/>
  <c r="N110"/>
  <c r="N109"/>
  <c r="N107"/>
  <c r="K110"/>
  <c r="K109"/>
  <c r="K107"/>
  <c r="U107"/>
  <c r="U110"/>
  <c r="U109"/>
  <c r="AT17"/>
  <c r="AM66"/>
  <c r="AS66" s="1"/>
  <c r="AM65"/>
  <c r="AT65" s="1"/>
  <c r="M107"/>
  <c r="M110"/>
  <c r="M109"/>
  <c r="H107"/>
  <c r="H110"/>
  <c r="H109"/>
  <c r="C110"/>
  <c r="C109"/>
  <c r="C107"/>
  <c r="AL107"/>
  <c r="AL109"/>
  <c r="AL110"/>
  <c r="BH104"/>
  <c r="AW111"/>
  <c r="BH86"/>
  <c r="AW109"/>
  <c r="AW110"/>
  <c r="AW107"/>
  <c r="M108"/>
  <c r="W111"/>
  <c r="Z111"/>
  <c r="V108"/>
  <c r="V111"/>
  <c r="P108"/>
  <c r="X111"/>
  <c r="BJ60"/>
  <c r="E108"/>
  <c r="E111"/>
  <c r="B111"/>
  <c r="BH79"/>
  <c r="BJ73"/>
  <c r="AW108"/>
  <c r="AO109"/>
  <c r="AO110"/>
  <c r="AO107"/>
  <c r="S107"/>
  <c r="S110"/>
  <c r="S109"/>
  <c r="Y107"/>
  <c r="Y110"/>
  <c r="Y109"/>
  <c r="P107"/>
  <c r="P110"/>
  <c r="P109"/>
  <c r="I107"/>
  <c r="I110"/>
  <c r="I109"/>
  <c r="D107"/>
  <c r="D110"/>
  <c r="D109"/>
  <c r="V106"/>
  <c r="I106"/>
  <c r="C106"/>
  <c r="Q106"/>
  <c r="J106"/>
  <c r="W106"/>
  <c r="L106"/>
  <c r="F106"/>
  <c r="P111"/>
  <c r="K108"/>
  <c r="M111"/>
  <c r="F108"/>
  <c r="G111"/>
  <c r="O108"/>
  <c r="N111"/>
  <c r="S111"/>
  <c r="W108"/>
  <c r="BH99"/>
  <c r="Z108"/>
  <c r="R111"/>
  <c r="BH100"/>
  <c r="BH82"/>
  <c r="BH101"/>
  <c r="BH88"/>
  <c r="BI71"/>
  <c r="BJ101"/>
  <c r="BJ61"/>
  <c r="BI97"/>
  <c r="BJ96"/>
  <c r="BI69"/>
  <c r="BH85"/>
  <c r="BH93"/>
  <c r="BJ93"/>
  <c r="BJ104"/>
  <c r="BJ111" s="1"/>
  <c r="BJ86"/>
  <c r="BJ97"/>
  <c r="BH69"/>
  <c r="BI98"/>
  <c r="BI109" s="1"/>
  <c r="BH72"/>
  <c r="BJ62"/>
  <c r="BI85"/>
  <c r="AR17"/>
  <c r="AS17"/>
  <c r="AM99"/>
  <c r="AM91"/>
  <c r="AM82"/>
  <c r="AR82" s="1"/>
  <c r="AM98"/>
  <c r="AM90"/>
  <c r="AM85"/>
  <c r="AS85" s="1"/>
  <c r="AM58"/>
  <c r="AS58" s="1"/>
  <c r="AM73"/>
  <c r="AT73" s="1"/>
  <c r="AM80"/>
  <c r="AU80" s="1"/>
  <c r="AM77"/>
  <c r="AR77" s="1"/>
  <c r="AM75"/>
  <c r="AS75" s="1"/>
  <c r="AM83"/>
  <c r="AR83" s="1"/>
  <c r="AM101"/>
  <c r="AM93"/>
  <c r="AM59"/>
  <c r="AR59" s="1"/>
  <c r="AM71"/>
  <c r="AT71" s="1"/>
  <c r="AM100"/>
  <c r="AM92"/>
  <c r="AM63"/>
  <c r="AR63" s="1"/>
  <c r="AM64"/>
  <c r="AU64" s="1"/>
  <c r="AM86"/>
  <c r="AM87"/>
  <c r="AT87" s="1"/>
  <c r="AM97"/>
  <c r="AM89"/>
  <c r="AM104"/>
  <c r="AM88"/>
  <c r="AM61"/>
  <c r="AT61" s="1"/>
  <c r="AM60"/>
  <c r="AR60" s="1"/>
  <c r="AM72"/>
  <c r="AS72" s="1"/>
  <c r="AM79"/>
  <c r="AS79" s="1"/>
  <c r="AM103"/>
  <c r="AM95"/>
  <c r="AM67"/>
  <c r="AT67" s="1"/>
  <c r="AM74"/>
  <c r="AS74" s="1"/>
  <c r="AM102"/>
  <c r="AM94"/>
  <c r="AM84"/>
  <c r="AU84" s="1"/>
  <c r="AM81"/>
  <c r="AU81" s="1"/>
  <c r="AM62"/>
  <c r="AT62" s="1"/>
  <c r="AM69"/>
  <c r="AT69" s="1"/>
  <c r="AM76"/>
  <c r="AM70"/>
  <c r="AR70" s="1"/>
  <c r="AM105"/>
  <c r="AM78"/>
  <c r="AU78" s="1"/>
  <c r="AM96"/>
  <c r="AU58"/>
  <c r="AF94"/>
  <c r="AC94"/>
  <c r="AD94"/>
  <c r="AF102"/>
  <c r="AC102"/>
  <c r="AD102"/>
  <c r="AC89"/>
  <c r="AF89"/>
  <c r="AD89"/>
  <c r="AC93"/>
  <c r="AD93"/>
  <c r="AF93"/>
  <c r="AC97"/>
  <c r="AD97"/>
  <c r="AF97"/>
  <c r="AC101"/>
  <c r="AD101"/>
  <c r="AF101"/>
  <c r="AF105"/>
  <c r="AC105"/>
  <c r="AD105"/>
  <c r="AC90"/>
  <c r="AF90"/>
  <c r="AD90"/>
  <c r="AF98"/>
  <c r="AC98"/>
  <c r="AD98"/>
  <c r="AC88"/>
  <c r="AF88"/>
  <c r="AD88"/>
  <c r="AC92"/>
  <c r="AF92"/>
  <c r="AD92"/>
  <c r="AF96"/>
  <c r="AC96"/>
  <c r="AD96"/>
  <c r="AF100"/>
  <c r="AC100"/>
  <c r="AD100"/>
  <c r="AF104"/>
  <c r="AC104"/>
  <c r="AD104"/>
  <c r="AC91"/>
  <c r="AF91"/>
  <c r="AD91"/>
  <c r="AC95"/>
  <c r="AD95"/>
  <c r="AF95"/>
  <c r="AC99"/>
  <c r="AD99"/>
  <c r="AF99"/>
  <c r="AC103"/>
  <c r="AD103"/>
  <c r="AF103"/>
  <c r="AS83"/>
  <c r="AS71"/>
  <c r="AR75"/>
  <c r="AU75"/>
  <c r="AD73"/>
  <c r="AF73"/>
  <c r="AC73"/>
  <c r="AD86"/>
  <c r="AF86"/>
  <c r="AC86"/>
  <c r="AD74"/>
  <c r="AF74"/>
  <c r="AC74"/>
  <c r="AF68"/>
  <c r="AC68"/>
  <c r="AD68"/>
  <c r="AF70"/>
  <c r="AC70"/>
  <c r="AD70"/>
  <c r="AF79"/>
  <c r="AC79"/>
  <c r="AD79"/>
  <c r="AF72"/>
  <c r="AC72"/>
  <c r="AD72"/>
  <c r="AF87"/>
  <c r="AC87"/>
  <c r="AD87"/>
  <c r="AD69"/>
  <c r="AF69"/>
  <c r="AC69"/>
  <c r="AD71"/>
  <c r="AF71"/>
  <c r="AC71"/>
  <c r="AD84"/>
  <c r="AF84"/>
  <c r="AC84"/>
  <c r="AF83"/>
  <c r="AC83"/>
  <c r="AD83"/>
  <c r="AF81"/>
  <c r="AC81"/>
  <c r="AD81"/>
  <c r="AD76"/>
  <c r="AF76"/>
  <c r="AC76"/>
  <c r="AD78"/>
  <c r="AF78"/>
  <c r="AC78"/>
  <c r="AD80"/>
  <c r="AF80"/>
  <c r="AC80"/>
  <c r="AF85"/>
  <c r="AC85"/>
  <c r="AD85"/>
  <c r="AD82"/>
  <c r="AF82"/>
  <c r="AC82"/>
  <c r="AF75"/>
  <c r="AC75"/>
  <c r="AD75"/>
  <c r="AF77"/>
  <c r="AC77"/>
  <c r="AD77"/>
  <c r="AS60"/>
  <c r="AR66"/>
  <c r="AU66"/>
  <c r="AU59"/>
  <c r="AU61"/>
  <c r="AT63"/>
  <c r="AS61"/>
  <c r="AT59"/>
  <c r="AR64"/>
  <c r="AS63"/>
  <c r="AG18"/>
  <c r="AU62"/>
  <c r="AR62"/>
  <c r="AS59"/>
  <c r="AF59"/>
  <c r="AF62"/>
  <c r="AE67"/>
  <c r="AF65"/>
  <c r="AE62"/>
  <c r="AF58"/>
  <c r="AF64"/>
  <c r="AF61"/>
  <c r="AE63"/>
  <c r="AE64"/>
  <c r="AF67"/>
  <c r="AF60"/>
  <c r="AE59"/>
  <c r="AE60"/>
  <c r="AE65"/>
  <c r="AE58"/>
  <c r="AF63"/>
  <c r="AF66"/>
  <c r="AE66"/>
  <c r="AE61"/>
  <c r="AT78" l="1"/>
  <c r="AS69"/>
  <c r="AU73"/>
  <c r="AR78"/>
  <c r="AU60"/>
  <c r="AT64"/>
  <c r="AT60"/>
  <c r="AU71"/>
  <c r="AS73"/>
  <c r="AS78"/>
  <c r="AR71"/>
  <c r="AS64"/>
  <c r="AD112"/>
  <c r="AT83"/>
  <c r="AR73"/>
  <c r="AF108"/>
  <c r="AU83"/>
  <c r="AF112"/>
  <c r="AT76"/>
  <c r="AM112"/>
  <c r="AC112"/>
  <c r="AS62"/>
  <c r="AR61"/>
  <c r="AU63"/>
  <c r="AV63" s="1"/>
  <c r="AT75"/>
  <c r="AV75" s="1"/>
  <c r="AM111"/>
  <c r="AU65"/>
  <c r="AV65" s="1"/>
  <c r="AS65"/>
  <c r="AR65"/>
  <c r="AE90"/>
  <c r="AG90" s="1"/>
  <c r="AC108"/>
  <c r="AD108"/>
  <c r="AU70"/>
  <c r="AC110"/>
  <c r="AC109"/>
  <c r="AC107"/>
  <c r="BH109"/>
  <c r="BH110"/>
  <c r="BH107"/>
  <c r="AF111"/>
  <c r="BI108"/>
  <c r="AC111"/>
  <c r="AD107"/>
  <c r="AD110"/>
  <c r="AD109"/>
  <c r="AT86"/>
  <c r="AM107"/>
  <c r="AM110"/>
  <c r="AM109"/>
  <c r="AE106"/>
  <c r="AD111"/>
  <c r="BH111"/>
  <c r="AF109"/>
  <c r="AF110"/>
  <c r="AF107"/>
  <c r="BJ110"/>
  <c r="BJ107"/>
  <c r="BJ109"/>
  <c r="AM108"/>
  <c r="AF106"/>
  <c r="AT58"/>
  <c r="AV58" s="1"/>
  <c r="AR58"/>
  <c r="AV60"/>
  <c r="AT79"/>
  <c r="AS81"/>
  <c r="AS87"/>
  <c r="AR84"/>
  <c r="AV83"/>
  <c r="AS76"/>
  <c r="AS112" s="1"/>
  <c r="AR86"/>
  <c r="AS84"/>
  <c r="AS67"/>
  <c r="AR80"/>
  <c r="AR67"/>
  <c r="AE103"/>
  <c r="AG103" s="1"/>
  <c r="AU67"/>
  <c r="AV67" s="1"/>
  <c r="AG63"/>
  <c r="AU72"/>
  <c r="AR85"/>
  <c r="AU85"/>
  <c r="AT82"/>
  <c r="AE98"/>
  <c r="AG98" s="1"/>
  <c r="AT80"/>
  <c r="AV80" s="1"/>
  <c r="AV64"/>
  <c r="AE72"/>
  <c r="AG72" s="1"/>
  <c r="AS80"/>
  <c r="AR72"/>
  <c r="AT72"/>
  <c r="AT85"/>
  <c r="AT84"/>
  <c r="AV84" s="1"/>
  <c r="AE97"/>
  <c r="AG97" s="1"/>
  <c r="AE89"/>
  <c r="AG89" s="1"/>
  <c r="AE102"/>
  <c r="AG102" s="1"/>
  <c r="AT70"/>
  <c r="AE100"/>
  <c r="AG100" s="1"/>
  <c r="AE69"/>
  <c r="AG69" s="1"/>
  <c r="AE94"/>
  <c r="AG94" s="1"/>
  <c r="AE99"/>
  <c r="AG99" s="1"/>
  <c r="AE91"/>
  <c r="AG91" s="1"/>
  <c r="AE104"/>
  <c r="AG104" s="1"/>
  <c r="AV78"/>
  <c r="AE80"/>
  <c r="AG80" s="1"/>
  <c r="AE84"/>
  <c r="AG84" s="1"/>
  <c r="AE88"/>
  <c r="AG88" s="1"/>
  <c r="AE70"/>
  <c r="AG70" s="1"/>
  <c r="AE96"/>
  <c r="AG96" s="1"/>
  <c r="AE101"/>
  <c r="AG101" s="1"/>
  <c r="AS88"/>
  <c r="AU88"/>
  <c r="AR88"/>
  <c r="AT88"/>
  <c r="AT92"/>
  <c r="AS92"/>
  <c r="AU92"/>
  <c r="AR92"/>
  <c r="AR98"/>
  <c r="AU98"/>
  <c r="AS98"/>
  <c r="AT98"/>
  <c r="AR96"/>
  <c r="AT96"/>
  <c r="AS96"/>
  <c r="AU96"/>
  <c r="AU76"/>
  <c r="AR76"/>
  <c r="AR112" s="1"/>
  <c r="AS104"/>
  <c r="AU104"/>
  <c r="AT104"/>
  <c r="AR104"/>
  <c r="AR111" s="1"/>
  <c r="AS86"/>
  <c r="AU86"/>
  <c r="AU100"/>
  <c r="AS100"/>
  <c r="AT100"/>
  <c r="AR100"/>
  <c r="AU101"/>
  <c r="AS101"/>
  <c r="AT101"/>
  <c r="AR101"/>
  <c r="AT66"/>
  <c r="AV66" s="1"/>
  <c r="AE85"/>
  <c r="AG85" s="1"/>
  <c r="AE74"/>
  <c r="AG74" s="1"/>
  <c r="AV73"/>
  <c r="AU77"/>
  <c r="AS70"/>
  <c r="AE92"/>
  <c r="AU79"/>
  <c r="AV79" s="1"/>
  <c r="AT74"/>
  <c r="AT105"/>
  <c r="AR105"/>
  <c r="AU105"/>
  <c r="AS105"/>
  <c r="AS102"/>
  <c r="AU102"/>
  <c r="AT102"/>
  <c r="AR102"/>
  <c r="AU103"/>
  <c r="AR103"/>
  <c r="AT103"/>
  <c r="AS103"/>
  <c r="AS97"/>
  <c r="AU97"/>
  <c r="AR97"/>
  <c r="AT97"/>
  <c r="AT90"/>
  <c r="AU90"/>
  <c r="AR90"/>
  <c r="AS90"/>
  <c r="AT91"/>
  <c r="AS91"/>
  <c r="AR91"/>
  <c r="AU91"/>
  <c r="AR81"/>
  <c r="AR79"/>
  <c r="AU87"/>
  <c r="AV87" s="1"/>
  <c r="AR74"/>
  <c r="AT77"/>
  <c r="AR93"/>
  <c r="AT93"/>
  <c r="AU93"/>
  <c r="AS93"/>
  <c r="AR99"/>
  <c r="AU99"/>
  <c r="AS99"/>
  <c r="AT99"/>
  <c r="AR69"/>
  <c r="AU69"/>
  <c r="AR94"/>
  <c r="AT94"/>
  <c r="AS94"/>
  <c r="AU94"/>
  <c r="AS95"/>
  <c r="AR95"/>
  <c r="AU95"/>
  <c r="AT95"/>
  <c r="AT89"/>
  <c r="AU89"/>
  <c r="AS89"/>
  <c r="AR89"/>
  <c r="AS82"/>
  <c r="AU82"/>
  <c r="AV61"/>
  <c r="AV62"/>
  <c r="AT81"/>
  <c r="AV81" s="1"/>
  <c r="AR87"/>
  <c r="AU74"/>
  <c r="AV69"/>
  <c r="AS77"/>
  <c r="AE95"/>
  <c r="AG95" s="1"/>
  <c r="AE105"/>
  <c r="AG105" s="1"/>
  <c r="AE93"/>
  <c r="AG93" s="1"/>
  <c r="AV71"/>
  <c r="AE75"/>
  <c r="AE82"/>
  <c r="AG82" s="1"/>
  <c r="AE78"/>
  <c r="AG78" s="1"/>
  <c r="AE83"/>
  <c r="AE77"/>
  <c r="AG77" s="1"/>
  <c r="AE81"/>
  <c r="AE79"/>
  <c r="AG79" s="1"/>
  <c r="AE73"/>
  <c r="AG73" s="1"/>
  <c r="AE86"/>
  <c r="AE76"/>
  <c r="AE71"/>
  <c r="AE87"/>
  <c r="AE68"/>
  <c r="AV59"/>
  <c r="AG67"/>
  <c r="AG59"/>
  <c r="AG62"/>
  <c r="AG60"/>
  <c r="AG66"/>
  <c r="AG58"/>
  <c r="AG61"/>
  <c r="AG65"/>
  <c r="AG64"/>
  <c r="AT112" l="1"/>
  <c r="AV76"/>
  <c r="AV112" s="1"/>
  <c r="AU112"/>
  <c r="AG76"/>
  <c r="AE112"/>
  <c r="AV70"/>
  <c r="AT111"/>
  <c r="AE108"/>
  <c r="AG92"/>
  <c r="AG108" s="1"/>
  <c r="AR108"/>
  <c r="AG106"/>
  <c r="AU108"/>
  <c r="AS109"/>
  <c r="AS107"/>
  <c r="AS110"/>
  <c r="AR110"/>
  <c r="AR109"/>
  <c r="AR107"/>
  <c r="AT107"/>
  <c r="AT109"/>
  <c r="AT110"/>
  <c r="AS111"/>
  <c r="AV86"/>
  <c r="AU110"/>
  <c r="AU107"/>
  <c r="AU109"/>
  <c r="AU111"/>
  <c r="AG111"/>
  <c r="AT108"/>
  <c r="AE111"/>
  <c r="AE107"/>
  <c r="AE110"/>
  <c r="AE109"/>
  <c r="AS108"/>
  <c r="AV82"/>
  <c r="AV93"/>
  <c r="AV74"/>
  <c r="AV72"/>
  <c r="AV85"/>
  <c r="AV90"/>
  <c r="AV97"/>
  <c r="AV101"/>
  <c r="AV100"/>
  <c r="AV103"/>
  <c r="AV105"/>
  <c r="AV98"/>
  <c r="AV88"/>
  <c r="AV91"/>
  <c r="AV102"/>
  <c r="AV89"/>
  <c r="AV77"/>
  <c r="AV92"/>
  <c r="AV95"/>
  <c r="AV94"/>
  <c r="AV99"/>
  <c r="AV104"/>
  <c r="AV111" s="1"/>
  <c r="AV96"/>
  <c r="AG71"/>
  <c r="AG87"/>
  <c r="AG83"/>
  <c r="AG68"/>
  <c r="AG81"/>
  <c r="AG75"/>
  <c r="AG86"/>
  <c r="AG112" l="1"/>
  <c r="AV109"/>
  <c r="AV110"/>
  <c r="AV107"/>
  <c r="AG110"/>
  <c r="AG109"/>
  <c r="AG107"/>
  <c r="AV108"/>
  <c r="AG5"/>
</calcChain>
</file>

<file path=xl/sharedStrings.xml><?xml version="1.0" encoding="utf-8"?>
<sst xmlns="http://schemas.openxmlformats.org/spreadsheetml/2006/main" count="233" uniqueCount="124">
  <si>
    <t>83-33</t>
  </si>
  <si>
    <t>83-35</t>
  </si>
  <si>
    <t>81-64</t>
  </si>
  <si>
    <t>81-145</t>
  </si>
  <si>
    <t>81-65</t>
  </si>
  <si>
    <t>84-45</t>
  </si>
  <si>
    <t>83-42</t>
  </si>
  <si>
    <t>83-40</t>
  </si>
  <si>
    <t>83-39</t>
  </si>
  <si>
    <t>84-65</t>
  </si>
  <si>
    <t>81-63</t>
  </si>
  <si>
    <t>83-43</t>
  </si>
  <si>
    <t>83-41</t>
  </si>
  <si>
    <t>83-36</t>
  </si>
  <si>
    <t>83-37</t>
  </si>
  <si>
    <t>83-38</t>
  </si>
  <si>
    <t>1001/4</t>
  </si>
  <si>
    <t>1001/1</t>
  </si>
  <si>
    <t>1001/6</t>
  </si>
  <si>
    <t>1001/7</t>
  </si>
  <si>
    <t>1001/2</t>
  </si>
  <si>
    <t>1001/3</t>
  </si>
  <si>
    <t>Li</t>
  </si>
  <si>
    <t>Be</t>
  </si>
  <si>
    <t>Sc</t>
  </si>
  <si>
    <t>Ti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</si>
  <si>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</si>
  <si>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</si>
  <si>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</si>
  <si>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</si>
  <si>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</si>
  <si>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</si>
  <si>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</si>
  <si>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</si>
  <si>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</si>
  <si>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</si>
  <si>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</si>
  <si>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Mo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</si>
  <si>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</si>
  <si>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</si>
  <si>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</si>
  <si>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</si>
  <si>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</si>
  <si>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</si>
  <si>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</si>
  <si>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</si>
  <si>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</si>
  <si>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</si>
  <si>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</si>
  <si>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</si>
  <si>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</si>
  <si>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</si>
  <si>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</si>
  <si>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</si>
  <si>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</si>
  <si>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</si>
  <si>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</si>
  <si>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Pb</t>
  </si>
  <si>
    <t>Th</t>
  </si>
  <si>
    <t>U</t>
  </si>
  <si>
    <t>Ср</t>
  </si>
  <si>
    <t>St dev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</si>
  <si>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</si>
  <si>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</si>
  <si>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</si>
  <si>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</si>
  <si>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</si>
  <si>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</si>
  <si>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</si>
  <si>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</si>
  <si>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</si>
  <si>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</si>
  <si>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ППП</t>
  </si>
  <si>
    <t>86-35а</t>
  </si>
  <si>
    <t>мас%</t>
  </si>
  <si>
    <t>Стандартное отклонение</t>
  </si>
  <si>
    <t>min</t>
  </si>
  <si>
    <t>max</t>
  </si>
  <si>
    <t>отн. Ст. откл.,%</t>
  </si>
  <si>
    <t>Total</t>
  </si>
  <si>
    <t>k</t>
  </si>
  <si>
    <t>4002//6</t>
  </si>
  <si>
    <t>4002//7</t>
  </si>
  <si>
    <t>4002//8</t>
  </si>
  <si>
    <t>4002//11</t>
  </si>
  <si>
    <t>4002//14</t>
  </si>
  <si>
    <t>4002//15</t>
  </si>
  <si>
    <t>Мокулаевская свита, разрез по руч.Потерянному</t>
  </si>
  <si>
    <t>Надаянский покров</t>
  </si>
  <si>
    <t>av.</t>
  </si>
  <si>
    <t>126/2</t>
  </si>
  <si>
    <t>126/3</t>
  </si>
  <si>
    <t>126/4</t>
  </si>
  <si>
    <t>126/5</t>
  </si>
  <si>
    <t>126/7</t>
  </si>
  <si>
    <t>126/8</t>
  </si>
  <si>
    <t>126/9a</t>
  </si>
  <si>
    <t>4031//3</t>
  </si>
  <si>
    <t>4031//6</t>
  </si>
  <si>
    <t>4031//17</t>
  </si>
  <si>
    <t>Моронговская свита</t>
  </si>
  <si>
    <t>4002//2</t>
  </si>
  <si>
    <t>4002//3</t>
  </si>
  <si>
    <t>4002//4</t>
  </si>
  <si>
    <t>4002//5</t>
  </si>
  <si>
    <t>ср.</t>
  </si>
  <si>
    <t>Покров</t>
  </si>
  <si>
    <t>Мокулаевская</t>
  </si>
  <si>
    <t>st.dev.</t>
  </si>
  <si>
    <t>Na2O/K2O</t>
  </si>
  <si>
    <t>La/Sm</t>
  </si>
  <si>
    <t>Gd/Yb</t>
  </si>
  <si>
    <t>La/Yb</t>
  </si>
  <si>
    <t>La/Lu</t>
  </si>
  <si>
    <t>Th/Nb</t>
  </si>
  <si>
    <t>LM-14</t>
  </si>
  <si>
    <t>RSD,%</t>
  </si>
  <si>
    <t>Моронговская</t>
  </si>
  <si>
    <t>Сu/Ni</t>
  </si>
  <si>
    <t>Cu/Ni</t>
  </si>
  <si>
    <t>Среднее</t>
  </si>
  <si>
    <t>№ пп</t>
  </si>
  <si>
    <t>№ обр.</t>
  </si>
  <si>
    <t>Приложение. Таблица 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</si>
</sst>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2" borderId="0" xfId="0" applyFill="1"/>
    <xf numFmtId="0" fontId="1" fillId="0" borderId="0" xfId="0" applyFont="1" applyFill="1"/>
    <xf numFmtId="164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2" fontId="4" fillId="0" borderId="0" xfId="0" applyNumberFormat="1" applyFont="1" applyFill="1"/>
    <xf numFmtId="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" fontId="4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164" fontId="0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69"/>
  <sheetViews>
    <sheetView tabSelected="1" workbookViewId="0">
      <pane xSplit="1" ySplit="3" topLeftCell="AR4" activePane="bottomRight" state="frozen"/>
      <selection pane="topRight" activeCell="B1" sqref="B1"/>
      <selection pane="bottomLeft" activeCell="A17" sqref="A17"/>
      <selection pane="bottomRight" activeCell="N3" sqref="N3:BL3"/>
    </sheetView>
  </sheetViews>
  <sheetFormatPr defaultRowHeight="15"/>
  <cols>
    <col min="1" max="1" width="9.140625" style="12"/>
    <col min="2" max="2" width="9.85546875" style="5" customWidth="1"/>
    <col min="3" max="3" width="11.42578125" style="5" customWidth="1"/>
    <col min="4" max="19" width="10" style="5" bestFit="1" customWidth="1"/>
    <col min="20" max="20" width="10" style="5" customWidth="1"/>
    <col min="21" max="27" width="10" style="5" bestFit="1" customWidth="1"/>
    <col min="28" max="28" width="9.140625" style="5"/>
    <col min="29" max="29" width="10.5703125" style="12" bestFit="1" customWidth="1"/>
    <col min="30" max="30" width="10.5703125" style="13" bestFit="1" customWidth="1"/>
    <col min="31" max="31" width="9.140625" style="13"/>
    <col min="32" max="32" width="10.140625" style="3" customWidth="1"/>
    <col min="33" max="36" width="8.85546875" style="3" customWidth="1"/>
    <col min="37" max="37" width="10.140625" style="3" customWidth="1"/>
    <col min="38" max="43" width="10" style="3" bestFit="1" customWidth="1"/>
    <col min="44" max="45" width="10.85546875" style="3" bestFit="1" customWidth="1"/>
    <col min="46" max="46" width="10" style="3" bestFit="1" customWidth="1"/>
    <col min="47" max="47" width="9.28515625" style="3" bestFit="1" customWidth="1"/>
    <col min="48" max="48" width="9.5703125" style="3" bestFit="1" customWidth="1"/>
    <col min="49" max="59" width="10" style="3" bestFit="1" customWidth="1"/>
    <col min="60" max="61" width="9.140625" style="3"/>
    <col min="62" max="62" width="9.140625" style="14"/>
    <col min="63" max="100" width="9.140625" style="3"/>
  </cols>
  <sheetData>
    <row r="1" spans="1:100" s="1" customFormat="1">
      <c r="A1" s="12"/>
      <c r="B1" s="5" t="s">
        <v>123</v>
      </c>
      <c r="C1" s="5"/>
      <c r="D1" s="5"/>
      <c r="E1" s="5" t="s">
        <v>88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3"/>
      <c r="Z1" s="5"/>
      <c r="AA1" s="5"/>
      <c r="AB1" s="5"/>
      <c r="AC1" s="12"/>
      <c r="AD1" s="13"/>
      <c r="AE1" s="13"/>
      <c r="AF1" s="3"/>
      <c r="AG1" s="3"/>
      <c r="AH1" s="3"/>
      <c r="AI1" s="32" t="s">
        <v>87</v>
      </c>
      <c r="AJ1" s="32"/>
      <c r="AK1" s="32"/>
      <c r="AL1" s="32"/>
      <c r="AM1" s="32"/>
      <c r="AQ1" s="3"/>
      <c r="AR1" s="3"/>
      <c r="AS1" s="3"/>
      <c r="AT1" s="3"/>
      <c r="AU1" s="3"/>
      <c r="AV1" s="3"/>
      <c r="AW1" s="3"/>
      <c r="AX1" s="3"/>
      <c r="AY1" s="32" t="s">
        <v>100</v>
      </c>
      <c r="AZ1" s="32"/>
      <c r="BA1" s="3"/>
      <c r="BB1" s="3"/>
      <c r="BC1" s="3"/>
      <c r="BD1" s="3"/>
      <c r="BE1" s="3"/>
      <c r="BF1" s="3"/>
      <c r="BG1" s="3"/>
      <c r="BH1" s="3"/>
      <c r="BI1" s="3"/>
      <c r="BJ1" s="1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>
      <c r="A2" s="36" t="s">
        <v>121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  <c r="K2" s="36">
        <v>10</v>
      </c>
      <c r="L2" s="36">
        <v>11</v>
      </c>
      <c r="M2" s="36">
        <v>12</v>
      </c>
      <c r="N2" s="30">
        <v>13</v>
      </c>
      <c r="O2" s="30">
        <v>14</v>
      </c>
      <c r="P2" s="30">
        <v>15</v>
      </c>
      <c r="Q2" s="30">
        <v>16</v>
      </c>
      <c r="R2" s="30">
        <v>17</v>
      </c>
      <c r="S2" s="30">
        <v>18</v>
      </c>
      <c r="T2" s="30">
        <v>19</v>
      </c>
      <c r="U2" s="30">
        <v>20</v>
      </c>
      <c r="V2" s="30">
        <v>21</v>
      </c>
      <c r="W2" s="30">
        <v>22</v>
      </c>
      <c r="X2" s="30">
        <v>23</v>
      </c>
      <c r="Y2" s="30">
        <v>24</v>
      </c>
      <c r="Z2" s="30">
        <v>25</v>
      </c>
      <c r="AA2" s="29">
        <v>26</v>
      </c>
      <c r="AB2" s="29">
        <v>27</v>
      </c>
      <c r="AC2" s="30"/>
      <c r="AD2" s="31"/>
      <c r="AE2" s="31" t="s">
        <v>60</v>
      </c>
      <c r="AF2" s="32" t="s">
        <v>61</v>
      </c>
      <c r="AG2" s="32" t="s">
        <v>78</v>
      </c>
      <c r="AH2" s="32">
        <v>28</v>
      </c>
      <c r="AI2" s="32">
        <v>29</v>
      </c>
      <c r="AJ2" s="32">
        <v>30</v>
      </c>
      <c r="AK2" s="32">
        <v>31</v>
      </c>
      <c r="AL2" s="32">
        <v>32</v>
      </c>
      <c r="AM2" s="32">
        <v>33</v>
      </c>
      <c r="AN2" s="32">
        <v>34</v>
      </c>
      <c r="AO2" s="32">
        <v>35</v>
      </c>
      <c r="AP2" s="32">
        <v>36</v>
      </c>
      <c r="AQ2" s="32">
        <v>37</v>
      </c>
      <c r="AR2" s="32"/>
      <c r="AS2" s="32"/>
      <c r="AT2" s="32"/>
      <c r="AU2" s="32" t="s">
        <v>61</v>
      </c>
      <c r="AV2" s="32" t="s">
        <v>78</v>
      </c>
      <c r="AW2" s="32">
        <v>38</v>
      </c>
      <c r="AX2" s="32">
        <v>39</v>
      </c>
      <c r="AY2" s="32">
        <v>40</v>
      </c>
      <c r="AZ2" s="32">
        <v>41</v>
      </c>
      <c r="BA2" s="32">
        <v>42</v>
      </c>
      <c r="BB2" s="32">
        <v>43</v>
      </c>
      <c r="BC2" s="32">
        <v>44</v>
      </c>
      <c r="BD2" s="32">
        <v>45</v>
      </c>
      <c r="BE2" s="32">
        <v>46</v>
      </c>
      <c r="BF2" s="32">
        <v>47</v>
      </c>
      <c r="BG2" s="32">
        <v>48</v>
      </c>
      <c r="BH2" s="32"/>
      <c r="BI2" s="32"/>
      <c r="BJ2" s="33"/>
      <c r="BK2" s="32"/>
      <c r="BL2" s="32"/>
    </row>
    <row r="3" spans="1:100">
      <c r="A3" s="36" t="s">
        <v>122</v>
      </c>
      <c r="B3" s="36" t="s">
        <v>10</v>
      </c>
      <c r="C3" s="36" t="s">
        <v>2</v>
      </c>
      <c r="D3" s="36" t="s">
        <v>4</v>
      </c>
      <c r="E3" s="36" t="s">
        <v>3</v>
      </c>
      <c r="F3" s="36" t="s">
        <v>0</v>
      </c>
      <c r="G3" s="36" t="s">
        <v>1</v>
      </c>
      <c r="H3" s="36" t="s">
        <v>73</v>
      </c>
      <c r="I3" s="36" t="s">
        <v>13</v>
      </c>
      <c r="J3" s="36" t="s">
        <v>14</v>
      </c>
      <c r="K3" s="36" t="s">
        <v>15</v>
      </c>
      <c r="L3" s="36" t="s">
        <v>8</v>
      </c>
      <c r="M3" s="36" t="s">
        <v>7</v>
      </c>
      <c r="N3" s="28" t="s">
        <v>12</v>
      </c>
      <c r="O3" s="28" t="s">
        <v>6</v>
      </c>
      <c r="P3" s="28" t="s">
        <v>11</v>
      </c>
      <c r="Q3" s="28" t="s">
        <v>5</v>
      </c>
      <c r="R3" s="28" t="s">
        <v>9</v>
      </c>
      <c r="S3" s="28">
        <v>1001</v>
      </c>
      <c r="T3" s="28" t="s">
        <v>17</v>
      </c>
      <c r="U3" s="28" t="s">
        <v>20</v>
      </c>
      <c r="V3" s="28" t="s">
        <v>21</v>
      </c>
      <c r="W3" s="28" t="s">
        <v>16</v>
      </c>
      <c r="X3" s="28" t="s">
        <v>18</v>
      </c>
      <c r="Y3" s="28" t="s">
        <v>19</v>
      </c>
      <c r="Z3" s="28" t="s">
        <v>115</v>
      </c>
      <c r="AA3" s="35">
        <v>4032</v>
      </c>
      <c r="AB3" s="36">
        <v>43</v>
      </c>
      <c r="AC3" s="36" t="s">
        <v>76</v>
      </c>
      <c r="AD3" s="36" t="s">
        <v>77</v>
      </c>
      <c r="AE3" s="36" t="s">
        <v>74</v>
      </c>
      <c r="AF3" s="36" t="s">
        <v>75</v>
      </c>
      <c r="AG3" s="35"/>
      <c r="AH3" s="34" t="s">
        <v>101</v>
      </c>
      <c r="AI3" s="34" t="s">
        <v>102</v>
      </c>
      <c r="AJ3" s="34" t="s">
        <v>103</v>
      </c>
      <c r="AK3" s="34" t="s">
        <v>104</v>
      </c>
      <c r="AL3" s="34" t="s">
        <v>81</v>
      </c>
      <c r="AM3" s="34" t="s">
        <v>82</v>
      </c>
      <c r="AN3" s="34" t="s">
        <v>83</v>
      </c>
      <c r="AO3" s="34" t="s">
        <v>84</v>
      </c>
      <c r="AP3" s="34" t="s">
        <v>85</v>
      </c>
      <c r="AQ3" s="34" t="s">
        <v>86</v>
      </c>
      <c r="AR3" s="34" t="s">
        <v>76</v>
      </c>
      <c r="AS3" s="34" t="s">
        <v>77</v>
      </c>
      <c r="AT3" s="34" t="s">
        <v>89</v>
      </c>
      <c r="AU3" s="36" t="s">
        <v>75</v>
      </c>
      <c r="AV3" s="35"/>
      <c r="AW3" s="35" t="s">
        <v>90</v>
      </c>
      <c r="AX3" s="35" t="s">
        <v>91</v>
      </c>
      <c r="AY3" s="35" t="s">
        <v>92</v>
      </c>
      <c r="AZ3" s="35" t="s">
        <v>93</v>
      </c>
      <c r="BA3" s="35" t="s">
        <v>94</v>
      </c>
      <c r="BB3" s="35" t="s">
        <v>95</v>
      </c>
      <c r="BC3" s="34" t="s">
        <v>96</v>
      </c>
      <c r="BD3" s="34">
        <v>4031</v>
      </c>
      <c r="BE3" s="35" t="s">
        <v>97</v>
      </c>
      <c r="BF3" s="35" t="s">
        <v>98</v>
      </c>
      <c r="BG3" s="35" t="s">
        <v>99</v>
      </c>
      <c r="BH3" s="35" t="s">
        <v>76</v>
      </c>
      <c r="BI3" s="35" t="s">
        <v>77</v>
      </c>
      <c r="BJ3" s="38" t="s">
        <v>105</v>
      </c>
      <c r="BK3" s="35" t="s">
        <v>108</v>
      </c>
      <c r="BL3" s="35" t="s">
        <v>116</v>
      </c>
    </row>
    <row r="4" spans="1:100">
      <c r="A4" s="12" t="s">
        <v>62</v>
      </c>
      <c r="B4" s="5">
        <v>48.08</v>
      </c>
      <c r="C4" s="5">
        <v>48.08</v>
      </c>
      <c r="D4" s="5">
        <v>47.99</v>
      </c>
      <c r="E4" s="5">
        <v>47.4</v>
      </c>
      <c r="F4" s="5">
        <v>48.44</v>
      </c>
      <c r="G4" s="5">
        <v>48.83</v>
      </c>
      <c r="H4" s="5">
        <v>47.92</v>
      </c>
      <c r="I4" s="5">
        <v>48.95</v>
      </c>
      <c r="J4" s="5">
        <v>48.49</v>
      </c>
      <c r="K4" s="5">
        <v>48.67</v>
      </c>
      <c r="L4" s="5">
        <v>48.62</v>
      </c>
      <c r="M4" s="5">
        <v>48.5</v>
      </c>
      <c r="N4" s="5">
        <v>48.11</v>
      </c>
      <c r="O4" s="5">
        <v>48.71</v>
      </c>
      <c r="P4" s="5">
        <v>48.32</v>
      </c>
      <c r="Q4" s="5">
        <v>48.35</v>
      </c>
      <c r="R4" s="5">
        <v>48.57</v>
      </c>
      <c r="S4" s="3">
        <v>47.96</v>
      </c>
      <c r="T4" s="5">
        <v>47.9</v>
      </c>
      <c r="U4" s="5">
        <v>47.86</v>
      </c>
      <c r="V4" s="5">
        <v>48.27</v>
      </c>
      <c r="W4" s="5">
        <v>48.1</v>
      </c>
      <c r="X4" s="5">
        <v>47.96</v>
      </c>
      <c r="Y4" s="3">
        <v>47.77</v>
      </c>
      <c r="Z4" s="5">
        <v>48.58</v>
      </c>
      <c r="AA4" s="7">
        <v>49.71</v>
      </c>
      <c r="AB4" s="7">
        <v>48.5</v>
      </c>
      <c r="AC4" s="12">
        <f t="shared" ref="AC4:AC5" si="0">MIN(B4:AB4)</f>
        <v>47.4</v>
      </c>
      <c r="AD4" s="12">
        <f>MAX(B4:AB4)</f>
        <v>49.71</v>
      </c>
      <c r="AE4" s="8">
        <f>AVERAGE(B4:AB4)</f>
        <v>48.32</v>
      </c>
      <c r="AF4" s="7">
        <f>STDEV(B4:AB4)</f>
        <v>0.45859316644215442</v>
      </c>
      <c r="AG4" s="8">
        <f t="shared" ref="AG4:AG14" si="1">AF4/AE4*100</f>
        <v>0.94907526167664413</v>
      </c>
      <c r="AH4" s="7">
        <v>49.71</v>
      </c>
      <c r="AI4" s="7">
        <v>49.48</v>
      </c>
      <c r="AJ4" s="7">
        <v>48.65</v>
      </c>
      <c r="AK4" s="7">
        <v>49.2</v>
      </c>
      <c r="AL4" s="3">
        <v>48.82</v>
      </c>
      <c r="AM4" s="3">
        <v>49.24</v>
      </c>
      <c r="AN4" s="3">
        <v>47.71</v>
      </c>
      <c r="AO4" s="3">
        <v>48.97</v>
      </c>
      <c r="AP4" s="3">
        <v>49.46</v>
      </c>
      <c r="AQ4" s="3">
        <v>49.46</v>
      </c>
      <c r="AR4" s="3">
        <v>47.71</v>
      </c>
      <c r="AS4" s="3">
        <v>49.46</v>
      </c>
      <c r="AT4" s="9">
        <f>AVERAGE(AL4:AQ4)</f>
        <v>48.943333333333335</v>
      </c>
      <c r="AU4" s="9">
        <f>STDEV(AL4:AQ4)</f>
        <v>0.65710476080004532</v>
      </c>
      <c r="AV4" s="8">
        <f t="shared" ref="AV4:AV15" si="2">AU4/AT4*100</f>
        <v>1.3425827708234936</v>
      </c>
      <c r="AW4" s="8">
        <v>47.28</v>
      </c>
      <c r="AX4" s="7">
        <v>48.12</v>
      </c>
      <c r="AY4" s="7">
        <v>48.33</v>
      </c>
      <c r="AZ4" s="7">
        <v>48.67</v>
      </c>
      <c r="BA4" s="7">
        <v>48.86</v>
      </c>
      <c r="BB4" s="8">
        <v>48.12</v>
      </c>
      <c r="BC4" s="3">
        <v>46.18</v>
      </c>
      <c r="BD4" s="3">
        <v>49.66</v>
      </c>
      <c r="BE4" s="3">
        <v>46.86</v>
      </c>
      <c r="BF4" s="3">
        <v>49.09</v>
      </c>
      <c r="BG4" s="3">
        <v>49.97</v>
      </c>
      <c r="BH4" s="15">
        <f>MIN(AW4:BG4)</f>
        <v>46.18</v>
      </c>
      <c r="BI4" s="7">
        <f>MAX(AW4:BG4)</f>
        <v>49.97</v>
      </c>
      <c r="BJ4" s="16">
        <f>AVERAGE(AW4:BG4)</f>
        <v>48.285454545454556</v>
      </c>
      <c r="BK4" s="9">
        <f>STDEV(AW4:BG4)</f>
        <v>1.1569301071049967</v>
      </c>
      <c r="BL4" s="8">
        <f t="shared" ref="BL4:BL15" si="3">BK4/BJ4*100</f>
        <v>2.3960219863228076</v>
      </c>
    </row>
    <row r="5" spans="1:100">
      <c r="A5" s="12" t="s">
        <v>63</v>
      </c>
      <c r="B5" s="5">
        <v>1.38</v>
      </c>
      <c r="C5" s="5">
        <v>1.32</v>
      </c>
      <c r="D5" s="5">
        <v>1.34</v>
      </c>
      <c r="E5" s="5">
        <v>1.3</v>
      </c>
      <c r="F5" s="5">
        <v>1.31</v>
      </c>
      <c r="G5" s="5">
        <v>1.3</v>
      </c>
      <c r="H5" s="5">
        <v>1.22</v>
      </c>
      <c r="I5" s="5">
        <v>1.28</v>
      </c>
      <c r="J5" s="5">
        <v>1.34</v>
      </c>
      <c r="K5" s="5">
        <v>1.28</v>
      </c>
      <c r="L5" s="5">
        <v>1.31</v>
      </c>
      <c r="M5" s="5">
        <v>1.29</v>
      </c>
      <c r="N5" s="5">
        <v>1.32</v>
      </c>
      <c r="O5" s="5">
        <v>1.22</v>
      </c>
      <c r="P5" s="5">
        <v>1.19</v>
      </c>
      <c r="Q5" s="5">
        <v>1.27</v>
      </c>
      <c r="R5" s="5">
        <v>1.28</v>
      </c>
      <c r="S5" s="9">
        <v>1.3</v>
      </c>
      <c r="T5" s="10">
        <v>1.3</v>
      </c>
      <c r="U5" s="5">
        <v>1.29</v>
      </c>
      <c r="V5" s="5">
        <v>1.23</v>
      </c>
      <c r="W5" s="5">
        <v>1.27</v>
      </c>
      <c r="X5" s="5">
        <v>1.25</v>
      </c>
      <c r="Y5" s="3">
        <v>1.31</v>
      </c>
      <c r="Z5" s="5">
        <v>1.22</v>
      </c>
      <c r="AA5" s="7">
        <v>1.2179</v>
      </c>
      <c r="AB5" s="5">
        <v>1.27</v>
      </c>
      <c r="AC5" s="12">
        <f t="shared" si="0"/>
        <v>1.19</v>
      </c>
      <c r="AD5" s="12">
        <f t="shared" ref="AD5:AD11" si="4">MAX(B5:AB5)</f>
        <v>1.38</v>
      </c>
      <c r="AE5" s="8">
        <f t="shared" ref="AE5:AE14" si="5">AVERAGE(B5:AB5)</f>
        <v>1.2817740740740742</v>
      </c>
      <c r="AF5" s="7">
        <f t="shared" ref="AF5:AF14" si="6">STDEV(B5:AB5)</f>
        <v>4.4406960582192782E-2</v>
      </c>
      <c r="AG5" s="8">
        <f t="shared" si="1"/>
        <v>3.4644920255756779</v>
      </c>
      <c r="AH5" s="7">
        <v>1.2179</v>
      </c>
      <c r="AI5" s="7">
        <v>1.2210000000000001</v>
      </c>
      <c r="AJ5" s="7">
        <v>1.2869999999999999</v>
      </c>
      <c r="AK5" s="7">
        <v>1.246</v>
      </c>
      <c r="AL5" s="3">
        <v>1.258</v>
      </c>
      <c r="AM5" s="9">
        <v>1.2749999999999999</v>
      </c>
      <c r="AN5" s="9">
        <v>1.2969999999999999</v>
      </c>
      <c r="AO5" s="9">
        <v>1.3049999999999999</v>
      </c>
      <c r="AP5" s="9">
        <v>1.3380000000000001</v>
      </c>
      <c r="AQ5" s="9">
        <v>1.377</v>
      </c>
      <c r="AR5" s="3">
        <v>1.28</v>
      </c>
      <c r="AS5" s="9">
        <v>1.38</v>
      </c>
      <c r="AT5" s="9">
        <f t="shared" ref="AT5:AT13" si="7">AVERAGE(AL5:AQ5)</f>
        <v>1.3083333333333333</v>
      </c>
      <c r="AU5" s="9">
        <f t="shared" ref="AU5:AU15" si="8">STDEV(AL5:AQ5)</f>
        <v>4.3311276437744031E-2</v>
      </c>
      <c r="AV5" s="8">
        <f t="shared" si="2"/>
        <v>3.3104160334581425</v>
      </c>
      <c r="AW5" s="7">
        <v>1.1850000000000001</v>
      </c>
      <c r="AX5" s="7">
        <v>1.1200000000000001</v>
      </c>
      <c r="AY5" s="7">
        <v>1.1299999999999999</v>
      </c>
      <c r="AZ5" s="7">
        <v>1.17262</v>
      </c>
      <c r="BA5" s="7">
        <v>1.1579999999999999</v>
      </c>
      <c r="BB5" s="7">
        <v>1.0409999999999999</v>
      </c>
      <c r="BC5" s="3">
        <v>0.92800000000000005</v>
      </c>
      <c r="BD5" s="3">
        <v>1.25</v>
      </c>
      <c r="BE5" s="3">
        <v>1.1859999999999999</v>
      </c>
      <c r="BF5" s="3">
        <v>1.1619999999999999</v>
      </c>
      <c r="BG5" s="3">
        <v>1.133</v>
      </c>
      <c r="BH5" s="15">
        <f t="shared" ref="BH5:BH15" si="9">MIN(AW5:BG5)</f>
        <v>0.92800000000000005</v>
      </c>
      <c r="BI5" s="7">
        <f t="shared" ref="BI5:BI15" si="10">MAX(AW5:BG5)</f>
        <v>1.25</v>
      </c>
      <c r="BJ5" s="16">
        <f t="shared" ref="BJ5:BJ15" si="11">AVERAGE(AW5:BG5)</f>
        <v>1.1332381818181816</v>
      </c>
      <c r="BK5" s="9">
        <f t="shared" ref="BK5:BK15" si="12">STDEV(AW5:BG5)</f>
        <v>8.5383909704135855E-2</v>
      </c>
      <c r="BL5" s="8">
        <f t="shared" si="3"/>
        <v>7.5345069619119993</v>
      </c>
    </row>
    <row r="6" spans="1:100">
      <c r="A6" s="12" t="s">
        <v>64</v>
      </c>
      <c r="B6" s="5">
        <v>14.96</v>
      </c>
      <c r="C6" s="5">
        <v>14.89</v>
      </c>
      <c r="D6" s="5">
        <v>14.8</v>
      </c>
      <c r="E6" s="5">
        <v>15.13</v>
      </c>
      <c r="F6" s="5">
        <v>15.27</v>
      </c>
      <c r="G6" s="5">
        <v>15.35</v>
      </c>
      <c r="H6" s="5">
        <v>15.06</v>
      </c>
      <c r="I6" s="5">
        <v>15.37</v>
      </c>
      <c r="J6" s="5">
        <v>14.94</v>
      </c>
      <c r="K6" s="5">
        <v>15.26</v>
      </c>
      <c r="L6" s="5">
        <v>15.36</v>
      </c>
      <c r="M6" s="5">
        <v>15.12</v>
      </c>
      <c r="N6" s="5">
        <v>14.8</v>
      </c>
      <c r="O6" s="5">
        <v>14.61</v>
      </c>
      <c r="P6" s="5">
        <v>14.54</v>
      </c>
      <c r="Q6" s="5">
        <v>15.06</v>
      </c>
      <c r="R6" s="5">
        <v>15.16</v>
      </c>
      <c r="S6" s="3">
        <v>14.97</v>
      </c>
      <c r="T6" s="5">
        <v>15.01</v>
      </c>
      <c r="U6" s="5">
        <v>15.23</v>
      </c>
      <c r="V6" s="5">
        <v>15.22</v>
      </c>
      <c r="W6" s="5">
        <v>15.06</v>
      </c>
      <c r="X6" s="5">
        <v>15.05</v>
      </c>
      <c r="Y6" s="3">
        <v>15.08</v>
      </c>
      <c r="Z6" s="5">
        <v>15.16</v>
      </c>
      <c r="AA6" s="7">
        <v>15.98</v>
      </c>
      <c r="AB6" s="7">
        <v>15.1</v>
      </c>
      <c r="AC6" s="12">
        <f>MIN(B6:AB6)</f>
        <v>14.54</v>
      </c>
      <c r="AD6" s="12">
        <f t="shared" si="4"/>
        <v>15.98</v>
      </c>
      <c r="AE6" s="8">
        <f t="shared" si="5"/>
        <v>15.094074074074079</v>
      </c>
      <c r="AF6" s="7">
        <f t="shared" si="6"/>
        <v>0.27220268550139598</v>
      </c>
      <c r="AG6" s="8">
        <f t="shared" si="1"/>
        <v>1.8033745174799256</v>
      </c>
      <c r="AH6" s="7">
        <v>15.98</v>
      </c>
      <c r="AI6" s="7">
        <v>15.73</v>
      </c>
      <c r="AJ6" s="7">
        <v>15.24</v>
      </c>
      <c r="AK6" s="7">
        <v>15.83</v>
      </c>
      <c r="AL6" s="3">
        <v>15.43</v>
      </c>
      <c r="AM6" s="3">
        <v>15.56</v>
      </c>
      <c r="AN6" s="3">
        <v>15.33</v>
      </c>
      <c r="AO6" s="3">
        <v>15.44</v>
      </c>
      <c r="AP6" s="3">
        <v>15.7</v>
      </c>
      <c r="AQ6" s="3">
        <v>15.75</v>
      </c>
      <c r="AR6" s="3">
        <v>15.33</v>
      </c>
      <c r="AS6" s="3">
        <v>15.75</v>
      </c>
      <c r="AT6" s="9">
        <f t="shared" si="7"/>
        <v>15.534999999999998</v>
      </c>
      <c r="AU6" s="9">
        <f t="shared" si="8"/>
        <v>0.16501515081957976</v>
      </c>
      <c r="AV6" s="8">
        <f t="shared" si="2"/>
        <v>1.0622153255203077</v>
      </c>
      <c r="AW6" s="8">
        <v>15.65</v>
      </c>
      <c r="AX6" s="7">
        <v>15.28</v>
      </c>
      <c r="AY6" s="7">
        <v>15.25</v>
      </c>
      <c r="AZ6" s="7">
        <v>15.38</v>
      </c>
      <c r="BA6" s="7">
        <v>15.54</v>
      </c>
      <c r="BB6" s="8">
        <v>15.56</v>
      </c>
      <c r="BC6" s="3">
        <v>15.29</v>
      </c>
      <c r="BD6" s="3">
        <v>15.76</v>
      </c>
      <c r="BE6" s="3">
        <v>15.06</v>
      </c>
      <c r="BF6" s="3">
        <v>15.6</v>
      </c>
      <c r="BG6" s="3">
        <v>15.74</v>
      </c>
      <c r="BH6" s="15">
        <f t="shared" si="9"/>
        <v>15.06</v>
      </c>
      <c r="BI6" s="7">
        <f t="shared" si="10"/>
        <v>15.76</v>
      </c>
      <c r="BJ6" s="16">
        <f t="shared" si="11"/>
        <v>15.464545454545453</v>
      </c>
      <c r="BK6" s="9">
        <f t="shared" si="12"/>
        <v>0.22629024001784406</v>
      </c>
      <c r="BL6" s="8">
        <f t="shared" si="3"/>
        <v>1.4632841339111664</v>
      </c>
    </row>
    <row r="7" spans="1:100">
      <c r="A7" s="12" t="s">
        <v>65</v>
      </c>
      <c r="B7" s="5">
        <v>13.06</v>
      </c>
      <c r="C7" s="5">
        <v>13.19</v>
      </c>
      <c r="D7" s="5">
        <v>13.1</v>
      </c>
      <c r="E7" s="5">
        <v>12.75</v>
      </c>
      <c r="F7" s="5">
        <v>13.01</v>
      </c>
      <c r="G7" s="5">
        <v>12.95</v>
      </c>
      <c r="H7" s="5">
        <v>12.52</v>
      </c>
      <c r="I7" s="5">
        <v>12.79</v>
      </c>
      <c r="J7" s="5">
        <v>13.18</v>
      </c>
      <c r="K7" s="5">
        <v>12.99</v>
      </c>
      <c r="L7" s="5">
        <v>12.93</v>
      </c>
      <c r="M7" s="5">
        <v>12.93</v>
      </c>
      <c r="N7" s="5">
        <v>13.13</v>
      </c>
      <c r="O7" s="5">
        <v>12.35</v>
      </c>
      <c r="P7" s="5">
        <v>12.22</v>
      </c>
      <c r="Q7" s="5">
        <v>12.86</v>
      </c>
      <c r="R7" s="5">
        <v>13.03</v>
      </c>
      <c r="S7" s="3">
        <v>12.82</v>
      </c>
      <c r="T7" s="5">
        <v>12.83</v>
      </c>
      <c r="U7" s="5">
        <v>12.71</v>
      </c>
      <c r="V7" s="5">
        <v>11.57</v>
      </c>
      <c r="W7" s="5">
        <v>12.82</v>
      </c>
      <c r="X7" s="5">
        <v>12.92</v>
      </c>
      <c r="Y7" s="3">
        <v>12.68</v>
      </c>
      <c r="Z7" s="5">
        <v>12.33</v>
      </c>
      <c r="AA7" s="7">
        <v>10.84</v>
      </c>
      <c r="AB7" s="7">
        <v>12.1</v>
      </c>
      <c r="AC7" s="12">
        <f t="shared" ref="AC7:AC11" si="13">MIN(B7:AB7)</f>
        <v>10.84</v>
      </c>
      <c r="AD7" s="12">
        <f t="shared" si="4"/>
        <v>13.19</v>
      </c>
      <c r="AE7" s="8">
        <f t="shared" si="5"/>
        <v>12.689259259259259</v>
      </c>
      <c r="AF7" s="7">
        <f t="shared" si="6"/>
        <v>0.52435987294342445</v>
      </c>
      <c r="AG7" s="8">
        <f t="shared" si="1"/>
        <v>4.1323127081732762</v>
      </c>
      <c r="AH7" s="7">
        <v>10.84</v>
      </c>
      <c r="AI7" s="7">
        <v>11.27</v>
      </c>
      <c r="AJ7" s="7">
        <v>12.12</v>
      </c>
      <c r="AK7" s="7">
        <v>11.56</v>
      </c>
      <c r="AL7" s="3">
        <v>11.65</v>
      </c>
      <c r="AM7" s="3">
        <v>11.66</v>
      </c>
      <c r="AN7" s="3">
        <v>11.62</v>
      </c>
      <c r="AO7" s="3">
        <v>11.66</v>
      </c>
      <c r="AP7" s="3">
        <v>11.9</v>
      </c>
      <c r="AQ7" s="3">
        <v>11.6</v>
      </c>
      <c r="AR7" s="3">
        <v>11.6</v>
      </c>
      <c r="AS7" s="3">
        <v>11.9</v>
      </c>
      <c r="AT7" s="9">
        <f t="shared" si="7"/>
        <v>11.681666666666667</v>
      </c>
      <c r="AU7" s="9">
        <f t="shared" si="8"/>
        <v>0.10962055768256432</v>
      </c>
      <c r="AV7" s="8">
        <f t="shared" si="2"/>
        <v>0.93839826807730897</v>
      </c>
      <c r="AW7" s="8">
        <v>12.52</v>
      </c>
      <c r="AX7" s="7">
        <v>11.71</v>
      </c>
      <c r="AY7" s="7">
        <v>12.36</v>
      </c>
      <c r="AZ7" s="7">
        <v>12.13</v>
      </c>
      <c r="BA7" s="7">
        <v>12.12</v>
      </c>
      <c r="BB7" s="8">
        <v>11.45</v>
      </c>
      <c r="BC7" s="3">
        <v>10.34</v>
      </c>
      <c r="BD7" s="3">
        <v>11.62</v>
      </c>
      <c r="BE7" s="3">
        <v>11.87</v>
      </c>
      <c r="BF7" s="3">
        <v>11.34</v>
      </c>
      <c r="BG7" s="3">
        <v>11</v>
      </c>
      <c r="BH7" s="15">
        <f t="shared" si="9"/>
        <v>10.34</v>
      </c>
      <c r="BI7" s="7">
        <f t="shared" si="10"/>
        <v>12.52</v>
      </c>
      <c r="BJ7" s="16">
        <f t="shared" si="11"/>
        <v>11.678181818181821</v>
      </c>
      <c r="BK7" s="9">
        <f t="shared" si="12"/>
        <v>0.6349144537938054</v>
      </c>
      <c r="BL7" s="8">
        <f t="shared" si="3"/>
        <v>5.4367577391653885</v>
      </c>
    </row>
    <row r="8" spans="1:100">
      <c r="A8" s="12" t="s">
        <v>66</v>
      </c>
      <c r="B8" s="10">
        <v>0.20300000000000001</v>
      </c>
      <c r="C8" s="10">
        <v>0.19500000000000001</v>
      </c>
      <c r="D8" s="10">
        <v>0.191</v>
      </c>
      <c r="E8" s="10">
        <v>0.19800000000000001</v>
      </c>
      <c r="F8" s="10">
        <v>0.19600000000000001</v>
      </c>
      <c r="G8" s="10">
        <v>0.19400000000000001</v>
      </c>
      <c r="H8" s="10">
        <v>0.18</v>
      </c>
      <c r="I8" s="10">
        <v>0.19</v>
      </c>
      <c r="J8" s="10">
        <v>0.19</v>
      </c>
      <c r="K8" s="10">
        <v>0.19500000000000001</v>
      </c>
      <c r="L8" s="10">
        <v>0.191</v>
      </c>
      <c r="M8" s="10">
        <v>0.192</v>
      </c>
      <c r="N8" s="10">
        <v>0.191</v>
      </c>
      <c r="O8" s="10">
        <v>0.19400000000000001</v>
      </c>
      <c r="P8" s="10">
        <v>0.182</v>
      </c>
      <c r="Q8" s="10">
        <v>0.187</v>
      </c>
      <c r="R8" s="10">
        <v>0.19600000000000001</v>
      </c>
      <c r="S8" s="9">
        <v>0.192</v>
      </c>
      <c r="T8" s="10">
        <v>0.191</v>
      </c>
      <c r="U8" s="10">
        <v>0.191</v>
      </c>
      <c r="V8" s="10">
        <v>0.16300000000000001</v>
      </c>
      <c r="W8" s="10">
        <v>0.19</v>
      </c>
      <c r="X8" s="10">
        <v>0.189</v>
      </c>
      <c r="Y8" s="9">
        <v>0.186</v>
      </c>
      <c r="Z8" s="10">
        <v>0.185</v>
      </c>
      <c r="AA8" s="7">
        <v>0.188</v>
      </c>
      <c r="AB8" s="7">
        <v>0.19</v>
      </c>
      <c r="AC8" s="12">
        <f t="shared" si="13"/>
        <v>0.16300000000000001</v>
      </c>
      <c r="AD8" s="12">
        <f t="shared" si="4"/>
        <v>0.20300000000000001</v>
      </c>
      <c r="AE8" s="8">
        <f t="shared" si="5"/>
        <v>0.19</v>
      </c>
      <c r="AF8" s="7">
        <f t="shared" si="6"/>
        <v>7.2004273377455777E-3</v>
      </c>
      <c r="AG8" s="8">
        <f t="shared" si="1"/>
        <v>3.7896985988134615</v>
      </c>
      <c r="AH8" s="7">
        <v>0.188</v>
      </c>
      <c r="AI8" s="7">
        <v>0.19800000000000001</v>
      </c>
      <c r="AJ8" s="7">
        <v>0.214</v>
      </c>
      <c r="AK8" s="7">
        <v>0.20599999999999999</v>
      </c>
      <c r="AL8" s="3">
        <v>0.192</v>
      </c>
      <c r="AM8" s="3">
        <v>0.19600000000000001</v>
      </c>
      <c r="AN8" s="3">
        <v>0.182</v>
      </c>
      <c r="AO8" s="3">
        <v>0.21199999999999999</v>
      </c>
      <c r="AP8" s="3">
        <v>0.20799999999999999</v>
      </c>
      <c r="AQ8" s="3">
        <v>0.2</v>
      </c>
      <c r="AR8" s="3">
        <v>0.182</v>
      </c>
      <c r="AS8" s="3">
        <v>0.20799999999999999</v>
      </c>
      <c r="AT8" s="9">
        <f t="shared" si="7"/>
        <v>0.19833333333333333</v>
      </c>
      <c r="AU8" s="9">
        <f t="shared" si="8"/>
        <v>1.091176734844849E-2</v>
      </c>
      <c r="AV8" s="8">
        <f t="shared" si="2"/>
        <v>5.5017314361925163</v>
      </c>
      <c r="AW8" s="8">
        <v>0.20799999999999999</v>
      </c>
      <c r="AX8" s="7">
        <v>0.19400000000000001</v>
      </c>
      <c r="AY8" s="7">
        <v>0.21</v>
      </c>
      <c r="AZ8" s="7">
        <v>0.20799999999999999</v>
      </c>
      <c r="BA8" s="7">
        <v>0.215</v>
      </c>
      <c r="BB8" s="8">
        <v>0.23899999999999999</v>
      </c>
      <c r="BC8" s="3">
        <v>0.16400000000000001</v>
      </c>
      <c r="BD8" s="3">
        <v>0.20499999999999999</v>
      </c>
      <c r="BE8" s="3">
        <v>0.20300000000000001</v>
      </c>
      <c r="BF8" s="3">
        <v>0.19600000000000001</v>
      </c>
      <c r="BG8" s="3">
        <v>0.19400000000000001</v>
      </c>
      <c r="BH8" s="15">
        <f t="shared" si="9"/>
        <v>0.16400000000000001</v>
      </c>
      <c r="BI8" s="7">
        <f t="shared" si="10"/>
        <v>0.23899999999999999</v>
      </c>
      <c r="BJ8" s="16">
        <f t="shared" si="11"/>
        <v>0.2032727272727273</v>
      </c>
      <c r="BK8" s="9">
        <f t="shared" si="12"/>
        <v>1.809470037934207E-2</v>
      </c>
      <c r="BL8" s="8">
        <f t="shared" si="3"/>
        <v>8.9016862331289239</v>
      </c>
    </row>
    <row r="9" spans="1:100">
      <c r="A9" s="12" t="s">
        <v>67</v>
      </c>
      <c r="B9" s="5">
        <v>6.78</v>
      </c>
      <c r="C9" s="5">
        <v>7.07</v>
      </c>
      <c r="D9" s="5">
        <v>7.14</v>
      </c>
      <c r="E9" s="5">
        <v>6.41</v>
      </c>
      <c r="F9" s="5">
        <v>6.81</v>
      </c>
      <c r="G9" s="5">
        <v>6.85</v>
      </c>
      <c r="H9" s="5">
        <v>6.91</v>
      </c>
      <c r="I9" s="5">
        <v>6.72</v>
      </c>
      <c r="J9" s="5">
        <v>6.83</v>
      </c>
      <c r="K9" s="5">
        <v>6.89</v>
      </c>
      <c r="L9" s="5">
        <v>6.65</v>
      </c>
      <c r="M9" s="5">
        <v>6.88</v>
      </c>
      <c r="N9" s="5">
        <v>6.81</v>
      </c>
      <c r="O9" s="5">
        <v>7.16</v>
      </c>
      <c r="P9" s="5">
        <v>7.16</v>
      </c>
      <c r="Q9" s="5">
        <v>6.91</v>
      </c>
      <c r="R9" s="5">
        <v>6.98</v>
      </c>
      <c r="S9" s="3">
        <v>7.1</v>
      </c>
      <c r="T9" s="5">
        <v>6.97</v>
      </c>
      <c r="U9" s="5">
        <v>6.9</v>
      </c>
      <c r="V9" s="5">
        <v>6.51</v>
      </c>
      <c r="W9" s="5">
        <v>7.02</v>
      </c>
      <c r="X9" s="5">
        <v>7.05</v>
      </c>
      <c r="Y9" s="3">
        <v>6.84</v>
      </c>
      <c r="Z9" s="5">
        <v>6.84</v>
      </c>
      <c r="AA9" s="7">
        <v>6.81</v>
      </c>
      <c r="AB9" s="7">
        <v>7.18</v>
      </c>
      <c r="AC9" s="12">
        <f t="shared" si="13"/>
        <v>6.41</v>
      </c>
      <c r="AD9" s="12">
        <f t="shared" si="4"/>
        <v>7.18</v>
      </c>
      <c r="AE9" s="8">
        <f t="shared" si="5"/>
        <v>6.895555555555557</v>
      </c>
      <c r="AF9" s="7">
        <f t="shared" si="6"/>
        <v>0.18901227744679008</v>
      </c>
      <c r="AG9" s="8">
        <f t="shared" si="1"/>
        <v>2.741073955883194</v>
      </c>
      <c r="AH9" s="7">
        <v>6.81</v>
      </c>
      <c r="AI9" s="7">
        <v>6.56</v>
      </c>
      <c r="AJ9" s="7">
        <v>6.58</v>
      </c>
      <c r="AK9" s="7">
        <v>6.56</v>
      </c>
      <c r="AL9" s="3">
        <v>6.71</v>
      </c>
      <c r="AM9" s="3">
        <v>6.9</v>
      </c>
      <c r="AN9" s="3">
        <v>6.65</v>
      </c>
      <c r="AO9" s="3">
        <v>6.97</v>
      </c>
      <c r="AP9" s="3">
        <v>7.02</v>
      </c>
      <c r="AQ9" s="3">
        <v>6.81</v>
      </c>
      <c r="AR9" s="3">
        <f>MIN(AM9:AQ9)</f>
        <v>6.65</v>
      </c>
      <c r="AS9" s="3">
        <f>MAX(AM9:AQ9)</f>
        <v>7.02</v>
      </c>
      <c r="AT9" s="9">
        <f t="shared" si="7"/>
        <v>6.8433333333333337</v>
      </c>
      <c r="AU9" s="9">
        <f t="shared" si="8"/>
        <v>0.14610498508490077</v>
      </c>
      <c r="AV9" s="8">
        <f t="shared" si="2"/>
        <v>2.1349973465889054</v>
      </c>
      <c r="AW9" s="8">
        <v>7.15</v>
      </c>
      <c r="AX9" s="7">
        <v>7.34</v>
      </c>
      <c r="AY9" s="7">
        <v>7.73</v>
      </c>
      <c r="AZ9" s="7">
        <v>7.33</v>
      </c>
      <c r="BA9" s="7">
        <v>7.01</v>
      </c>
      <c r="BB9" s="8">
        <v>5.97</v>
      </c>
      <c r="BC9" s="3">
        <v>7.52</v>
      </c>
      <c r="BD9" s="3">
        <v>6.93</v>
      </c>
      <c r="BE9" s="3">
        <v>7.3</v>
      </c>
      <c r="BF9" s="3">
        <v>6.88</v>
      </c>
      <c r="BG9" s="3">
        <v>6.94</v>
      </c>
      <c r="BH9" s="15">
        <f t="shared" si="9"/>
        <v>5.97</v>
      </c>
      <c r="BI9" s="7">
        <f t="shared" si="10"/>
        <v>7.73</v>
      </c>
      <c r="BJ9" s="16">
        <f t="shared" si="11"/>
        <v>7.1</v>
      </c>
      <c r="BK9" s="9">
        <f t="shared" si="12"/>
        <v>0.45980430619994156</v>
      </c>
      <c r="BL9" s="8">
        <f t="shared" si="3"/>
        <v>6.4761169887315715</v>
      </c>
    </row>
    <row r="10" spans="1:100">
      <c r="A10" s="12" t="s">
        <v>68</v>
      </c>
      <c r="B10" s="5">
        <v>10.94</v>
      </c>
      <c r="C10" s="5">
        <v>11.01</v>
      </c>
      <c r="D10" s="5">
        <v>10.82</v>
      </c>
      <c r="E10" s="5">
        <v>11.27</v>
      </c>
      <c r="F10" s="5">
        <v>11.24</v>
      </c>
      <c r="G10" s="5">
        <v>11.08</v>
      </c>
      <c r="H10" s="5">
        <v>11.24</v>
      </c>
      <c r="I10" s="5">
        <v>10.99</v>
      </c>
      <c r="J10" s="5">
        <v>11.01</v>
      </c>
      <c r="K10" s="5">
        <v>11.1</v>
      </c>
      <c r="L10" s="5">
        <v>11.14</v>
      </c>
      <c r="M10" s="5">
        <v>11.09</v>
      </c>
      <c r="N10" s="5">
        <v>11.11</v>
      </c>
      <c r="O10" s="5">
        <v>11.58</v>
      </c>
      <c r="P10" s="5">
        <v>11.85</v>
      </c>
      <c r="Q10" s="5">
        <v>10.94</v>
      </c>
      <c r="R10" s="5">
        <v>11.07</v>
      </c>
      <c r="S10" s="3">
        <v>10.69</v>
      </c>
      <c r="T10" s="5">
        <v>10.79</v>
      </c>
      <c r="U10" s="5">
        <v>10.82</v>
      </c>
      <c r="V10" s="5">
        <v>11.29</v>
      </c>
      <c r="W10" s="5">
        <v>10.64</v>
      </c>
      <c r="X10" s="5">
        <v>10.62</v>
      </c>
      <c r="Y10" s="3">
        <v>10.82</v>
      </c>
      <c r="Z10" s="5">
        <v>11.61</v>
      </c>
      <c r="AA10" s="7">
        <v>11.97</v>
      </c>
      <c r="AB10" s="7">
        <v>11.3</v>
      </c>
      <c r="AC10" s="12">
        <f t="shared" si="13"/>
        <v>10.62</v>
      </c>
      <c r="AD10" s="12">
        <f t="shared" si="4"/>
        <v>11.97</v>
      </c>
      <c r="AE10" s="8">
        <f t="shared" si="5"/>
        <v>11.112222222222222</v>
      </c>
      <c r="AF10" s="7">
        <f t="shared" si="6"/>
        <v>0.33821173765443391</v>
      </c>
      <c r="AG10" s="8">
        <f t="shared" si="1"/>
        <v>3.0436012787620292</v>
      </c>
      <c r="AH10" s="7">
        <v>11.97</v>
      </c>
      <c r="AI10" s="7">
        <v>12.16</v>
      </c>
      <c r="AJ10" s="7">
        <v>12.7</v>
      </c>
      <c r="AK10" s="7">
        <v>12.36</v>
      </c>
      <c r="AL10" s="3">
        <v>11.61</v>
      </c>
      <c r="AM10" s="3">
        <v>11.41</v>
      </c>
      <c r="AN10" s="3">
        <v>11.23</v>
      </c>
      <c r="AO10" s="3">
        <v>11.46</v>
      </c>
      <c r="AP10" s="3">
        <v>11.15</v>
      </c>
      <c r="AQ10" s="3">
        <v>11</v>
      </c>
      <c r="AR10" s="3">
        <f t="shared" ref="AR10:AR13" si="14">MIN(AM10:AQ10)</f>
        <v>11</v>
      </c>
      <c r="AS10" s="3">
        <f t="shared" ref="AS10:AS13" si="15">MAX(AM10:AQ10)</f>
        <v>11.46</v>
      </c>
      <c r="AT10" s="9">
        <f t="shared" si="7"/>
        <v>11.31</v>
      </c>
      <c r="AU10" s="9">
        <f t="shared" si="8"/>
        <v>0.22387496510332583</v>
      </c>
      <c r="AV10" s="8">
        <f t="shared" si="2"/>
        <v>1.9794426622752062</v>
      </c>
      <c r="AW10" s="8">
        <v>11.43</v>
      </c>
      <c r="AX10" s="7">
        <v>11.86</v>
      </c>
      <c r="AY10" s="7">
        <v>11.76</v>
      </c>
      <c r="AZ10" s="7">
        <v>11.1</v>
      </c>
      <c r="BA10" s="7">
        <v>11.42</v>
      </c>
      <c r="BB10" s="8">
        <v>11.76</v>
      </c>
      <c r="BC10" s="3">
        <v>11.68</v>
      </c>
      <c r="BD10" s="3">
        <v>11.36</v>
      </c>
      <c r="BE10" s="3">
        <v>11.82</v>
      </c>
      <c r="BF10" s="3">
        <v>11.78</v>
      </c>
      <c r="BG10" s="3">
        <v>11.54</v>
      </c>
      <c r="BH10" s="15">
        <f t="shared" si="9"/>
        <v>11.1</v>
      </c>
      <c r="BI10" s="7">
        <f t="shared" si="10"/>
        <v>11.86</v>
      </c>
      <c r="BJ10" s="16">
        <f t="shared" si="11"/>
        <v>11.591818181818182</v>
      </c>
      <c r="BK10" s="9">
        <f t="shared" si="12"/>
        <v>0.24036714342099053</v>
      </c>
      <c r="BL10" s="8">
        <f t="shared" si="3"/>
        <v>2.0735931124075724</v>
      </c>
    </row>
    <row r="11" spans="1:100">
      <c r="A11" s="12" t="s">
        <v>69</v>
      </c>
      <c r="B11" s="5">
        <v>2.29</v>
      </c>
      <c r="C11" s="5">
        <v>2.31</v>
      </c>
      <c r="D11" s="5">
        <v>2.16</v>
      </c>
      <c r="E11" s="5">
        <v>2.12</v>
      </c>
      <c r="F11" s="5">
        <v>2.38</v>
      </c>
      <c r="G11" s="5">
        <v>2.2999999999999998</v>
      </c>
      <c r="H11" s="5">
        <v>2.2200000000000002</v>
      </c>
      <c r="I11" s="5">
        <v>2.3199999999999998</v>
      </c>
      <c r="J11" s="5">
        <v>2.38</v>
      </c>
      <c r="K11" s="5">
        <v>2.34</v>
      </c>
      <c r="L11" s="5">
        <v>2.35</v>
      </c>
      <c r="M11" s="5">
        <v>2.33</v>
      </c>
      <c r="N11" s="5">
        <v>2.23</v>
      </c>
      <c r="O11" s="5">
        <v>2.11</v>
      </c>
      <c r="P11" s="5">
        <v>2.02</v>
      </c>
      <c r="Q11" s="5">
        <v>2.33</v>
      </c>
      <c r="R11" s="5">
        <v>2.36</v>
      </c>
      <c r="S11" s="3">
        <v>2.15</v>
      </c>
      <c r="T11" s="5">
        <v>2.1800000000000002</v>
      </c>
      <c r="U11" s="5">
        <v>2.19</v>
      </c>
      <c r="V11" s="5">
        <v>2.2599999999999998</v>
      </c>
      <c r="W11" s="5">
        <v>2.17</v>
      </c>
      <c r="X11" s="5">
        <v>2.1800000000000002</v>
      </c>
      <c r="Y11" s="3">
        <v>2.25</v>
      </c>
      <c r="Z11" s="5">
        <v>2.2000000000000002</v>
      </c>
      <c r="AA11" s="7">
        <v>2.1126666666666662</v>
      </c>
      <c r="AB11" s="7">
        <v>2.12</v>
      </c>
      <c r="AC11" s="12">
        <f t="shared" si="13"/>
        <v>2.02</v>
      </c>
      <c r="AD11" s="12">
        <f t="shared" si="4"/>
        <v>2.38</v>
      </c>
      <c r="AE11" s="8">
        <f t="shared" si="5"/>
        <v>2.235654320987654</v>
      </c>
      <c r="AF11" s="7">
        <f t="shared" si="6"/>
        <v>9.8215595811079748E-2</v>
      </c>
      <c r="AG11" s="8">
        <f t="shared" si="1"/>
        <v>4.3931476744441715</v>
      </c>
      <c r="AH11" s="7">
        <v>2.1126666666666662</v>
      </c>
      <c r="AI11" s="7">
        <v>2.23</v>
      </c>
      <c r="AJ11" s="7">
        <v>2.08</v>
      </c>
      <c r="AK11" s="7">
        <v>2.0590000000000002</v>
      </c>
      <c r="AL11" s="9">
        <v>2.1546666666666661</v>
      </c>
      <c r="AM11" s="9">
        <v>2.137</v>
      </c>
      <c r="AN11" s="17">
        <v>2.1306666666666669</v>
      </c>
      <c r="AO11" s="9">
        <v>2.1703333333333332</v>
      </c>
      <c r="AP11" s="9">
        <v>2.1586666666666665</v>
      </c>
      <c r="AQ11" s="9">
        <v>2.1783333333333332</v>
      </c>
      <c r="AR11" s="9">
        <f t="shared" ref="AR11:AR12" si="16">MIN(AM11:AQ11)</f>
        <v>2.1306666666666669</v>
      </c>
      <c r="AS11" s="9">
        <f t="shared" ref="AS11:AS12" si="17">MAX(AM11:AQ11)</f>
        <v>2.1783333333333332</v>
      </c>
      <c r="AT11" s="9">
        <f t="shared" ref="AT11:AT12" si="18">AVERAGE(AL11:AQ11)</f>
        <v>2.1549444444444443</v>
      </c>
      <c r="AU11" s="9">
        <f t="shared" ref="AU11:AU12" si="19">STDEV(AL11:AQ11)</f>
        <v>1.8488935630282678E-2</v>
      </c>
      <c r="AV11" s="7">
        <f t="shared" ref="AV11:AV12" si="20">AU11/AT11*100</f>
        <v>0.85797736818450654</v>
      </c>
      <c r="AW11" s="8">
        <v>2.21</v>
      </c>
      <c r="AX11" s="7">
        <v>1.9943333333333335</v>
      </c>
      <c r="AY11" s="7">
        <v>1.9959999999999998</v>
      </c>
      <c r="AZ11" s="7">
        <v>2.1753333333333331</v>
      </c>
      <c r="BA11" s="7">
        <v>1.9809999999999999</v>
      </c>
      <c r="BB11" s="7">
        <v>2.0326666666666671</v>
      </c>
      <c r="BC11" s="3">
        <v>1.93</v>
      </c>
      <c r="BD11" s="3">
        <v>1.96</v>
      </c>
      <c r="BE11" s="9">
        <v>2.1003333333333334</v>
      </c>
      <c r="BF11" s="9">
        <v>2.0429999999999997</v>
      </c>
      <c r="BG11" s="3">
        <v>2.12</v>
      </c>
      <c r="BH11" s="15">
        <f t="shared" si="9"/>
        <v>1.93</v>
      </c>
      <c r="BI11" s="7">
        <f t="shared" si="10"/>
        <v>2.21</v>
      </c>
      <c r="BJ11" s="16">
        <f t="shared" si="11"/>
        <v>2.0493333333333332</v>
      </c>
      <c r="BK11" s="9">
        <f t="shared" si="12"/>
        <v>9.0753634760389987E-2</v>
      </c>
      <c r="BL11" s="8">
        <f t="shared" si="3"/>
        <v>4.4284467189520162</v>
      </c>
    </row>
    <row r="12" spans="1:100">
      <c r="A12" s="12" t="s">
        <v>70</v>
      </c>
      <c r="B12" s="5">
        <v>0.33</v>
      </c>
      <c r="C12" s="5">
        <v>0.34</v>
      </c>
      <c r="D12" s="5">
        <v>0.31</v>
      </c>
      <c r="E12" s="5">
        <v>0.26</v>
      </c>
      <c r="F12" s="5">
        <v>0.32</v>
      </c>
      <c r="G12" s="5">
        <v>0.4</v>
      </c>
      <c r="H12" s="5">
        <v>0.27</v>
      </c>
      <c r="I12" s="5">
        <v>0.45</v>
      </c>
      <c r="J12" s="5">
        <v>0.47</v>
      </c>
      <c r="K12" s="5">
        <v>0.37</v>
      </c>
      <c r="L12" s="5">
        <v>0.33</v>
      </c>
      <c r="M12" s="5">
        <v>0.24</v>
      </c>
      <c r="N12" s="5">
        <v>0.33</v>
      </c>
      <c r="O12" s="5">
        <v>0.19</v>
      </c>
      <c r="P12" s="5">
        <v>0.17</v>
      </c>
      <c r="Q12" s="5">
        <v>0.44</v>
      </c>
      <c r="R12" s="5">
        <v>0.42</v>
      </c>
      <c r="S12" s="3">
        <v>0.44</v>
      </c>
      <c r="T12" s="5">
        <v>0.44</v>
      </c>
      <c r="U12" s="5">
        <v>0.43</v>
      </c>
      <c r="V12" s="5">
        <v>0.53</v>
      </c>
      <c r="W12" s="5">
        <v>0.44</v>
      </c>
      <c r="X12" s="5">
        <v>0.44</v>
      </c>
      <c r="Y12" s="3">
        <v>0.44</v>
      </c>
      <c r="Z12" s="5">
        <v>0.28000000000000003</v>
      </c>
      <c r="AA12" s="7">
        <v>0.23200000000000001</v>
      </c>
      <c r="AB12" s="5">
        <v>0.53</v>
      </c>
      <c r="AC12" s="12">
        <f t="shared" ref="AC12:AC14" si="21">MIN(B12:AB12)</f>
        <v>0.17</v>
      </c>
      <c r="AD12" s="12">
        <f t="shared" ref="AD12:AD14" si="22">MAX(B12:AB12)</f>
        <v>0.53</v>
      </c>
      <c r="AE12" s="8">
        <f t="shared" si="5"/>
        <v>0.36451851851851852</v>
      </c>
      <c r="AF12" s="7">
        <f t="shared" si="6"/>
        <v>9.8748464591907642E-2</v>
      </c>
      <c r="AG12" s="8">
        <f t="shared" si="1"/>
        <v>27.090109164615995</v>
      </c>
      <c r="AH12" s="7">
        <v>0.23200000000000001</v>
      </c>
      <c r="AI12" s="7">
        <v>0.32</v>
      </c>
      <c r="AJ12" s="7">
        <v>0.24</v>
      </c>
      <c r="AK12" s="7">
        <v>0.17400000000000002</v>
      </c>
      <c r="AL12" s="9">
        <v>0.34433333333333338</v>
      </c>
      <c r="AM12" s="9">
        <v>0.38233333333333336</v>
      </c>
      <c r="AN12" s="17">
        <v>0.21733333333333335</v>
      </c>
      <c r="AO12" s="9">
        <v>0.20799999999999999</v>
      </c>
      <c r="AP12" s="9">
        <v>0.34166666666666662</v>
      </c>
      <c r="AQ12" s="9">
        <v>0.41066666666666668</v>
      </c>
      <c r="AR12" s="9">
        <f t="shared" si="16"/>
        <v>0.20799999999999999</v>
      </c>
      <c r="AS12" s="9">
        <f t="shared" si="17"/>
        <v>0.41066666666666668</v>
      </c>
      <c r="AT12" s="9">
        <f t="shared" si="18"/>
        <v>0.31738888888888889</v>
      </c>
      <c r="AU12" s="9">
        <f t="shared" si="19"/>
        <v>8.5101094565794511E-2</v>
      </c>
      <c r="AV12" s="8">
        <f t="shared" si="20"/>
        <v>26.812877685704557</v>
      </c>
      <c r="AW12" s="8">
        <v>0.4</v>
      </c>
      <c r="AX12" s="7">
        <v>0.22233333333333336</v>
      </c>
      <c r="AY12" s="7">
        <v>0.42066666666666669</v>
      </c>
      <c r="AZ12" s="7">
        <v>0.49066666666666664</v>
      </c>
      <c r="BA12" s="7">
        <v>0.26633333333333331</v>
      </c>
      <c r="BB12" s="7">
        <v>0.28666666666666663</v>
      </c>
      <c r="BC12" s="3">
        <v>0.28999999999999998</v>
      </c>
      <c r="BD12" s="3">
        <v>0.36</v>
      </c>
      <c r="BE12" s="9">
        <v>0.38633333333333336</v>
      </c>
      <c r="BF12" s="9">
        <v>0.16700000000000001</v>
      </c>
      <c r="BG12" s="3">
        <v>0.39</v>
      </c>
      <c r="BH12" s="15">
        <f t="shared" si="9"/>
        <v>0.16700000000000001</v>
      </c>
      <c r="BI12" s="7">
        <f t="shared" si="10"/>
        <v>0.49066666666666664</v>
      </c>
      <c r="BJ12" s="16">
        <f t="shared" si="11"/>
        <v>0.33454545454545453</v>
      </c>
      <c r="BK12" s="9">
        <f t="shared" si="12"/>
        <v>9.5954534688427878E-2</v>
      </c>
      <c r="BL12" s="8">
        <f t="shared" si="3"/>
        <v>28.682061999258334</v>
      </c>
    </row>
    <row r="13" spans="1:100">
      <c r="A13" s="12" t="s">
        <v>71</v>
      </c>
      <c r="B13" s="5">
        <v>0.15</v>
      </c>
      <c r="C13" s="5">
        <v>0.14000000000000001</v>
      </c>
      <c r="D13" s="5">
        <v>0.14000000000000001</v>
      </c>
      <c r="E13" s="5">
        <v>0.14000000000000001</v>
      </c>
      <c r="F13" s="5">
        <v>0.14000000000000001</v>
      </c>
      <c r="G13" s="5">
        <v>0.14000000000000001</v>
      </c>
      <c r="H13" s="5">
        <v>0.14000000000000001</v>
      </c>
      <c r="I13" s="5">
        <v>0.15</v>
      </c>
      <c r="J13" s="5">
        <v>0.15</v>
      </c>
      <c r="K13" s="5">
        <v>0.14000000000000001</v>
      </c>
      <c r="L13" s="5">
        <v>0.14000000000000001</v>
      </c>
      <c r="M13" s="5">
        <v>0.14000000000000001</v>
      </c>
      <c r="N13" s="5">
        <v>0.14000000000000001</v>
      </c>
      <c r="O13" s="5">
        <v>0.13</v>
      </c>
      <c r="P13" s="5">
        <v>0.13</v>
      </c>
      <c r="Q13" s="5">
        <v>0.14000000000000001</v>
      </c>
      <c r="R13" s="5">
        <v>0.14000000000000001</v>
      </c>
      <c r="S13" s="3">
        <v>0.14000000000000001</v>
      </c>
      <c r="T13" s="5">
        <v>0.15</v>
      </c>
      <c r="U13" s="5">
        <v>0.14000000000000001</v>
      </c>
      <c r="V13" s="5">
        <v>0.17</v>
      </c>
      <c r="W13" s="5">
        <v>0.15</v>
      </c>
      <c r="X13" s="5">
        <v>0.14000000000000001</v>
      </c>
      <c r="Y13" s="3">
        <v>0.14000000000000001</v>
      </c>
      <c r="Z13" s="5">
        <v>0.13</v>
      </c>
      <c r="AA13" s="7">
        <v>0.11600000000000001</v>
      </c>
      <c r="AB13" s="7">
        <v>0.14000000000000001</v>
      </c>
      <c r="AC13" s="12">
        <f t="shared" si="21"/>
        <v>0.11600000000000001</v>
      </c>
      <c r="AD13" s="12">
        <f t="shared" si="22"/>
        <v>0.17</v>
      </c>
      <c r="AE13" s="8">
        <f t="shared" si="5"/>
        <v>0.14096296296296298</v>
      </c>
      <c r="AF13" s="7">
        <f t="shared" si="6"/>
        <v>9.3045955621670392E-3</v>
      </c>
      <c r="AG13" s="8">
        <f t="shared" si="1"/>
        <v>6.600737787138991</v>
      </c>
      <c r="AH13" s="7">
        <v>0.11600000000000001</v>
      </c>
      <c r="AI13" s="7">
        <v>0.11600000000000001</v>
      </c>
      <c r="AJ13" s="7">
        <v>0.121</v>
      </c>
      <c r="AK13" s="7">
        <v>0.11600000000000001</v>
      </c>
      <c r="AL13" s="3">
        <v>0.125</v>
      </c>
      <c r="AM13" s="3">
        <v>0.12</v>
      </c>
      <c r="AN13" s="3">
        <v>0.12</v>
      </c>
      <c r="AO13" s="3">
        <v>0.129</v>
      </c>
      <c r="AP13" s="3">
        <v>0.126</v>
      </c>
      <c r="AQ13" s="3">
        <v>0.13500000000000001</v>
      </c>
      <c r="AR13" s="3">
        <f t="shared" si="14"/>
        <v>0.12</v>
      </c>
      <c r="AS13" s="3">
        <f t="shared" si="15"/>
        <v>0.13500000000000001</v>
      </c>
      <c r="AT13" s="9">
        <f t="shared" si="7"/>
        <v>0.12583333333333332</v>
      </c>
      <c r="AU13" s="9">
        <f t="shared" si="8"/>
        <v>5.7067211835402226E-3</v>
      </c>
      <c r="AV13" s="8">
        <f t="shared" si="2"/>
        <v>4.5351426624160709</v>
      </c>
      <c r="AW13" s="7">
        <v>0.153</v>
      </c>
      <c r="AX13" s="7">
        <v>0.13200000000000001</v>
      </c>
      <c r="AY13" s="7">
        <v>0.13</v>
      </c>
      <c r="AZ13" s="7">
        <v>0.161</v>
      </c>
      <c r="BA13" s="7">
        <v>0.14599999999999999</v>
      </c>
      <c r="BB13" s="7">
        <v>0.15</v>
      </c>
      <c r="BC13" s="3">
        <v>0.14799999999999999</v>
      </c>
      <c r="BD13" s="3">
        <v>0.127</v>
      </c>
      <c r="BE13" s="3">
        <v>0.14299999999999999</v>
      </c>
      <c r="BF13" s="3">
        <v>0.126</v>
      </c>
      <c r="BG13" s="3">
        <v>0.13</v>
      </c>
      <c r="BH13" s="15">
        <f t="shared" si="9"/>
        <v>0.126</v>
      </c>
      <c r="BI13" s="7">
        <f t="shared" si="10"/>
        <v>0.161</v>
      </c>
      <c r="BJ13" s="16">
        <f t="shared" si="11"/>
        <v>0.14054545454545453</v>
      </c>
      <c r="BK13" s="9">
        <f t="shared" si="12"/>
        <v>1.2019680830734732E-2</v>
      </c>
      <c r="BL13" s="8">
        <f t="shared" si="3"/>
        <v>8.5521661796948294</v>
      </c>
    </row>
    <row r="14" spans="1:100">
      <c r="A14" s="12" t="s">
        <v>72</v>
      </c>
      <c r="B14" s="5">
        <v>1.72</v>
      </c>
      <c r="C14" s="5">
        <v>1.29</v>
      </c>
      <c r="D14" s="5">
        <v>1.99</v>
      </c>
      <c r="E14" s="5">
        <v>3</v>
      </c>
      <c r="F14" s="5">
        <v>0.76</v>
      </c>
      <c r="G14" s="5">
        <v>0.49</v>
      </c>
      <c r="H14" s="5">
        <v>2.21</v>
      </c>
      <c r="I14" s="5">
        <v>0.66</v>
      </c>
      <c r="J14" s="5">
        <v>0.93</v>
      </c>
      <c r="K14" s="5">
        <v>0.65</v>
      </c>
      <c r="L14" s="5">
        <v>0.86</v>
      </c>
      <c r="M14" s="5">
        <v>1.18</v>
      </c>
      <c r="N14" s="5">
        <v>1.54</v>
      </c>
      <c r="O14" s="5">
        <v>1.59</v>
      </c>
      <c r="P14" s="5">
        <v>2.0099999999999998</v>
      </c>
      <c r="Q14" s="5">
        <v>1.39</v>
      </c>
      <c r="R14" s="5">
        <v>0.63</v>
      </c>
      <c r="S14" s="3">
        <v>2.13</v>
      </c>
      <c r="T14" s="5">
        <v>2.12</v>
      </c>
      <c r="U14" s="5">
        <v>2.13</v>
      </c>
      <c r="V14" s="5">
        <v>2.89</v>
      </c>
      <c r="W14" s="5">
        <v>2.02</v>
      </c>
      <c r="X14" s="5">
        <v>2.0699999999999998</v>
      </c>
      <c r="Y14" s="3">
        <v>2.37</v>
      </c>
      <c r="Z14" s="5">
        <v>1.34</v>
      </c>
      <c r="AA14" s="7">
        <v>2.0099999999999998</v>
      </c>
      <c r="AB14" s="7">
        <v>1.1599999999999999</v>
      </c>
      <c r="AC14" s="12">
        <f t="shared" si="21"/>
        <v>0.49</v>
      </c>
      <c r="AD14" s="12">
        <f t="shared" si="22"/>
        <v>3</v>
      </c>
      <c r="AE14" s="8">
        <f t="shared" si="5"/>
        <v>1.5977777777777777</v>
      </c>
      <c r="AF14" s="7">
        <f t="shared" si="6"/>
        <v>0.69514433107495099</v>
      </c>
      <c r="AG14" s="8">
        <f t="shared" si="1"/>
        <v>43.506947007472597</v>
      </c>
      <c r="AH14" s="7">
        <v>2.0099999999999998</v>
      </c>
      <c r="AI14" s="7">
        <v>2.0699999999999998</v>
      </c>
      <c r="AJ14" s="7">
        <v>1.91</v>
      </c>
      <c r="AK14" s="7">
        <v>1.6</v>
      </c>
      <c r="AL14" s="3">
        <v>2.23</v>
      </c>
      <c r="AM14" s="3">
        <v>1.75</v>
      </c>
      <c r="AN14" s="3">
        <v>4.2</v>
      </c>
      <c r="AO14" s="3">
        <v>2.2599999999999998</v>
      </c>
      <c r="AP14" s="3">
        <v>1.34</v>
      </c>
      <c r="AQ14" s="3">
        <v>2.09</v>
      </c>
      <c r="AR14" s="3">
        <f t="shared" ref="AR14:AR17" si="23">MIN(AM14:AQ14)</f>
        <v>1.34</v>
      </c>
      <c r="AS14" s="3">
        <f t="shared" ref="AS14:AS17" si="24">MAX(AM14:AQ14)</f>
        <v>4.2</v>
      </c>
      <c r="AT14" s="9">
        <f t="shared" ref="AT14:AT17" si="25">AVERAGE(AL14:AQ14)</f>
        <v>2.3116666666666665</v>
      </c>
      <c r="AU14" s="9">
        <f t="shared" si="8"/>
        <v>0.98832012357670118</v>
      </c>
      <c r="AV14" s="8">
        <f t="shared" si="2"/>
        <v>42.753574199424712</v>
      </c>
      <c r="AW14" s="7">
        <v>2</v>
      </c>
      <c r="AX14" s="7">
        <v>2.14</v>
      </c>
      <c r="AY14" s="7">
        <v>1.3</v>
      </c>
      <c r="AZ14" s="7">
        <v>1.68</v>
      </c>
      <c r="BA14" s="7">
        <v>1.74</v>
      </c>
      <c r="BB14" s="7">
        <v>2.34</v>
      </c>
      <c r="BC14" s="3">
        <v>5.42</v>
      </c>
      <c r="BD14" s="3">
        <v>1.57</v>
      </c>
      <c r="BE14" s="3">
        <v>2.95</v>
      </c>
      <c r="BF14" s="3">
        <v>2.31</v>
      </c>
      <c r="BG14" s="3">
        <v>2.69</v>
      </c>
      <c r="BH14" s="15">
        <f t="shared" si="9"/>
        <v>1.3</v>
      </c>
      <c r="BI14" s="7">
        <f t="shared" si="10"/>
        <v>5.42</v>
      </c>
      <c r="BJ14" s="16">
        <f t="shared" si="11"/>
        <v>2.376363636363636</v>
      </c>
      <c r="BK14" s="9">
        <f t="shared" si="12"/>
        <v>1.1221877982519035</v>
      </c>
      <c r="BL14" s="8">
        <f t="shared" si="3"/>
        <v>47.222898931793956</v>
      </c>
    </row>
    <row r="15" spans="1:100">
      <c r="A15" s="12" t="s">
        <v>79</v>
      </c>
      <c r="B15" s="10">
        <f t="shared" ref="B15" si="26">SUM(B4:B14)</f>
        <v>99.893000000000015</v>
      </c>
      <c r="C15" s="10">
        <f t="shared" ref="C15" si="27">SUM(C4:C14)</f>
        <v>99.834999999999994</v>
      </c>
      <c r="D15" s="10">
        <f t="shared" ref="D15:O15" si="28">SUM(D4:D14)</f>
        <v>99.980999999999995</v>
      </c>
      <c r="E15" s="10">
        <f t="shared" si="28"/>
        <v>99.977999999999994</v>
      </c>
      <c r="F15" s="10">
        <f t="shared" si="28"/>
        <v>99.875999999999991</v>
      </c>
      <c r="G15" s="10">
        <f t="shared" si="28"/>
        <v>99.883999999999986</v>
      </c>
      <c r="H15" s="10">
        <f t="shared" si="28"/>
        <v>99.889999999999986</v>
      </c>
      <c r="I15" s="10">
        <f t="shared" si="28"/>
        <v>99.87</v>
      </c>
      <c r="J15" s="10">
        <f t="shared" si="28"/>
        <v>99.910000000000025</v>
      </c>
      <c r="K15" s="10">
        <f t="shared" si="28"/>
        <v>99.885000000000005</v>
      </c>
      <c r="L15" s="10">
        <f t="shared" si="28"/>
        <v>99.881</v>
      </c>
      <c r="M15" s="10">
        <f t="shared" si="28"/>
        <v>99.891999999999996</v>
      </c>
      <c r="N15" s="10">
        <f t="shared" si="28"/>
        <v>99.711000000000013</v>
      </c>
      <c r="O15" s="10">
        <f t="shared" si="28"/>
        <v>99.84399999999998</v>
      </c>
      <c r="P15" s="10">
        <f>SUM(P4:P14)</f>
        <v>99.791999999999987</v>
      </c>
      <c r="Q15" s="10">
        <f t="shared" ref="Q15:Z15" si="29">SUM(Q4:Q14)</f>
        <v>99.876999999999995</v>
      </c>
      <c r="R15" s="10">
        <f t="shared" si="29"/>
        <v>99.835999999999999</v>
      </c>
      <c r="S15" s="5">
        <f>SUM(S4:S14)</f>
        <v>99.891999999999996</v>
      </c>
      <c r="T15" s="10">
        <f t="shared" si="29"/>
        <v>99.881</v>
      </c>
      <c r="U15" s="10">
        <f t="shared" si="29"/>
        <v>99.891000000000005</v>
      </c>
      <c r="V15" s="10">
        <f t="shared" si="29"/>
        <v>100.10299999999999</v>
      </c>
      <c r="W15" s="5">
        <f t="shared" si="29"/>
        <v>99.88</v>
      </c>
      <c r="X15" s="5">
        <f t="shared" si="29"/>
        <v>99.869</v>
      </c>
      <c r="Y15" s="5">
        <f t="shared" si="29"/>
        <v>99.88600000000001</v>
      </c>
      <c r="Z15" s="5">
        <f t="shared" si="29"/>
        <v>99.875</v>
      </c>
      <c r="AA15" s="8">
        <f>SUM(AA4:AA14)</f>
        <v>101.18656666666668</v>
      </c>
      <c r="AB15" s="8">
        <f>SUM(AB4:AB14)</f>
        <v>99.59</v>
      </c>
      <c r="AE15" s="8"/>
      <c r="AF15" s="7"/>
      <c r="AG15" s="8"/>
      <c r="AH15" s="8">
        <f>SUM(AH4:AH14)</f>
        <v>101.18656666666668</v>
      </c>
      <c r="AI15" s="8">
        <f t="shared" ref="AI15:AQ15" si="30">SUM(AI4:AI14)</f>
        <v>101.35499999999998</v>
      </c>
      <c r="AJ15" s="8">
        <f t="shared" si="30"/>
        <v>101.14199999999998</v>
      </c>
      <c r="AK15" s="8">
        <f t="shared" si="30"/>
        <v>100.91100000000002</v>
      </c>
      <c r="AL15" s="8">
        <f t="shared" si="30"/>
        <v>100.52400000000002</v>
      </c>
      <c r="AM15" s="8">
        <f t="shared" si="30"/>
        <v>100.63033333333334</v>
      </c>
      <c r="AN15" s="8">
        <f t="shared" si="30"/>
        <v>100.68700000000003</v>
      </c>
      <c r="AO15" s="8">
        <f t="shared" si="30"/>
        <v>100.78433333333334</v>
      </c>
      <c r="AP15" s="8">
        <f t="shared" si="30"/>
        <v>100.74233333333335</v>
      </c>
      <c r="AQ15" s="8">
        <f t="shared" si="30"/>
        <v>101.01100000000001</v>
      </c>
      <c r="AR15" s="9">
        <f t="shared" si="23"/>
        <v>100.63033333333334</v>
      </c>
      <c r="AS15" s="11">
        <f t="shared" si="24"/>
        <v>101.01100000000001</v>
      </c>
      <c r="AT15" s="11">
        <f t="shared" si="25"/>
        <v>100.72983333333333</v>
      </c>
      <c r="AU15" s="9">
        <f t="shared" si="8"/>
        <v>0.16509603265978048</v>
      </c>
      <c r="AV15" s="8">
        <f t="shared" si="2"/>
        <v>0.163899837015959</v>
      </c>
      <c r="AW15" s="9">
        <f>SUM(AW4:AW14)</f>
        <v>100.18600000000001</v>
      </c>
      <c r="AX15" s="9">
        <f t="shared" ref="AX15:BD15" si="31">SUM(AX4:AX14)</f>
        <v>100.11266666666667</v>
      </c>
      <c r="AY15" s="9">
        <f t="shared" si="31"/>
        <v>100.61666666666666</v>
      </c>
      <c r="AZ15" s="9">
        <f t="shared" si="31"/>
        <v>100.49762</v>
      </c>
      <c r="BA15" s="9">
        <f t="shared" si="31"/>
        <v>100.45633333333333</v>
      </c>
      <c r="BB15" s="9">
        <f t="shared" si="31"/>
        <v>98.949333333333342</v>
      </c>
      <c r="BC15" s="9">
        <f t="shared" si="31"/>
        <v>99.890000000000015</v>
      </c>
      <c r="BD15" s="9">
        <f t="shared" si="31"/>
        <v>100.80199999999999</v>
      </c>
      <c r="BE15" s="9">
        <v>99.105999999999995</v>
      </c>
      <c r="BF15" s="9">
        <v>99.84</v>
      </c>
      <c r="BG15" s="9">
        <v>99.960999999999999</v>
      </c>
      <c r="BH15" s="15">
        <f t="shared" si="9"/>
        <v>98.949333333333342</v>
      </c>
      <c r="BI15" s="7">
        <f t="shared" si="10"/>
        <v>100.80199999999999</v>
      </c>
      <c r="BJ15" s="16">
        <f t="shared" si="11"/>
        <v>100.03796545454544</v>
      </c>
      <c r="BK15" s="9">
        <f t="shared" si="12"/>
        <v>0.58763420955672663</v>
      </c>
      <c r="BL15" s="8">
        <f t="shared" si="3"/>
        <v>0.58741119622602855</v>
      </c>
    </row>
    <row r="16" spans="1:100" s="1" customFormat="1">
      <c r="A16" s="12"/>
      <c r="B16" s="10">
        <f t="shared" ref="B16:U16" si="32">B15-B14</f>
        <v>98.173000000000016</v>
      </c>
      <c r="C16" s="10">
        <f t="shared" si="32"/>
        <v>98.544999999999987</v>
      </c>
      <c r="D16" s="10">
        <f t="shared" si="32"/>
        <v>97.991</v>
      </c>
      <c r="E16" s="10">
        <f t="shared" si="32"/>
        <v>96.977999999999994</v>
      </c>
      <c r="F16" s="10">
        <f t="shared" si="32"/>
        <v>99.115999999999985</v>
      </c>
      <c r="G16" s="10">
        <f t="shared" si="32"/>
        <v>99.393999999999991</v>
      </c>
      <c r="H16" s="10">
        <f t="shared" si="32"/>
        <v>97.679999999999993</v>
      </c>
      <c r="I16" s="10">
        <f t="shared" si="32"/>
        <v>99.210000000000008</v>
      </c>
      <c r="J16" s="10">
        <f t="shared" si="32"/>
        <v>98.980000000000018</v>
      </c>
      <c r="K16" s="10">
        <f t="shared" si="32"/>
        <v>99.234999999999999</v>
      </c>
      <c r="L16" s="10">
        <f t="shared" si="32"/>
        <v>99.021000000000001</v>
      </c>
      <c r="M16" s="10">
        <f t="shared" si="32"/>
        <v>98.711999999999989</v>
      </c>
      <c r="N16" s="10">
        <f t="shared" si="32"/>
        <v>98.171000000000006</v>
      </c>
      <c r="O16" s="10">
        <f t="shared" si="32"/>
        <v>98.253999999999976</v>
      </c>
      <c r="P16" s="10">
        <f t="shared" si="32"/>
        <v>97.781999999999982</v>
      </c>
      <c r="Q16" s="10">
        <f t="shared" si="32"/>
        <v>98.486999999999995</v>
      </c>
      <c r="R16" s="10">
        <f t="shared" si="32"/>
        <v>99.206000000000003</v>
      </c>
      <c r="S16" s="5">
        <f>S15-S14</f>
        <v>97.762</v>
      </c>
      <c r="T16" s="10">
        <f t="shared" si="32"/>
        <v>97.760999999999996</v>
      </c>
      <c r="U16" s="10">
        <f t="shared" si="32"/>
        <v>97.76100000000001</v>
      </c>
      <c r="V16" s="10">
        <f>V15-V14</f>
        <v>97.212999999999994</v>
      </c>
      <c r="W16" s="5">
        <f t="shared" ref="W16:AB16" si="33">W15-W14</f>
        <v>97.86</v>
      </c>
      <c r="X16" s="5">
        <f t="shared" si="33"/>
        <v>97.799000000000007</v>
      </c>
      <c r="Y16" s="5">
        <f t="shared" si="33"/>
        <v>97.516000000000005</v>
      </c>
      <c r="Z16" s="5">
        <f t="shared" si="33"/>
        <v>98.534999999999997</v>
      </c>
      <c r="AA16" s="10">
        <f t="shared" si="33"/>
        <v>99.176566666666673</v>
      </c>
      <c r="AB16" s="10">
        <f t="shared" si="33"/>
        <v>98.43</v>
      </c>
      <c r="AC16" s="12"/>
      <c r="AD16" s="13"/>
      <c r="AE16" s="8"/>
      <c r="AF16" s="7"/>
      <c r="AG16" s="8"/>
      <c r="AH16" s="10">
        <f t="shared" ref="AH16:AK16" si="34">AH15-AH14</f>
        <v>99.176566666666673</v>
      </c>
      <c r="AI16" s="10">
        <f t="shared" si="34"/>
        <v>99.284999999999982</v>
      </c>
      <c r="AJ16" s="10">
        <f t="shared" si="34"/>
        <v>99.231999999999985</v>
      </c>
      <c r="AK16" s="10">
        <f t="shared" si="34"/>
        <v>99.311000000000021</v>
      </c>
      <c r="AL16" s="10">
        <f t="shared" ref="AL16:AQ16" si="35">AL15-AL14</f>
        <v>98.294000000000011</v>
      </c>
      <c r="AM16" s="10">
        <f t="shared" si="35"/>
        <v>98.88033333333334</v>
      </c>
      <c r="AN16" s="10">
        <f t="shared" si="35"/>
        <v>96.487000000000023</v>
      </c>
      <c r="AO16" s="10">
        <f t="shared" si="35"/>
        <v>98.524333333333331</v>
      </c>
      <c r="AP16" s="10">
        <f t="shared" si="35"/>
        <v>99.402333333333345</v>
      </c>
      <c r="AQ16" s="10">
        <f t="shared" si="35"/>
        <v>98.921000000000006</v>
      </c>
      <c r="AR16" s="9">
        <f t="shared" si="23"/>
        <v>96.487000000000023</v>
      </c>
      <c r="AS16" s="11">
        <f t="shared" si="24"/>
        <v>99.402333333333345</v>
      </c>
      <c r="AT16" s="11">
        <f t="shared" si="25"/>
        <v>98.418166666666664</v>
      </c>
      <c r="AU16" s="3"/>
      <c r="AV16" s="3"/>
      <c r="AW16" s="10">
        <f t="shared" ref="AW16:BG16" si="36">AW15-AW14</f>
        <v>98.186000000000007</v>
      </c>
      <c r="AX16" s="10">
        <f t="shared" si="36"/>
        <v>97.972666666666669</v>
      </c>
      <c r="AY16" s="10">
        <f t="shared" si="36"/>
        <v>99.316666666666663</v>
      </c>
      <c r="AZ16" s="10">
        <f t="shared" si="36"/>
        <v>98.817619999999991</v>
      </c>
      <c r="BA16" s="10">
        <f t="shared" si="36"/>
        <v>98.716333333333338</v>
      </c>
      <c r="BB16" s="10">
        <f t="shared" si="36"/>
        <v>96.609333333333339</v>
      </c>
      <c r="BC16" s="10">
        <f t="shared" si="36"/>
        <v>94.470000000000013</v>
      </c>
      <c r="BD16" s="10">
        <f t="shared" si="36"/>
        <v>99.231999999999999</v>
      </c>
      <c r="BE16" s="10">
        <f t="shared" si="36"/>
        <v>96.155999999999992</v>
      </c>
      <c r="BF16" s="10">
        <f t="shared" si="36"/>
        <v>97.53</v>
      </c>
      <c r="BG16" s="10">
        <f t="shared" si="36"/>
        <v>97.271000000000001</v>
      </c>
      <c r="BH16" s="3"/>
      <c r="BI16" s="3"/>
      <c r="BJ16" s="14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s="1" customFormat="1">
      <c r="A17" s="12" t="s">
        <v>80</v>
      </c>
      <c r="B17" s="10">
        <f>100/B16</f>
        <v>1.0186100047874669</v>
      </c>
      <c r="C17" s="10">
        <f t="shared" ref="C17:AB17" si="37">100/C16</f>
        <v>1.0147648282510529</v>
      </c>
      <c r="D17" s="10">
        <f t="shared" si="37"/>
        <v>1.0205018828259738</v>
      </c>
      <c r="E17" s="10">
        <f t="shared" si="37"/>
        <v>1.0311617067788572</v>
      </c>
      <c r="F17" s="10">
        <f t="shared" si="37"/>
        <v>1.008918842568304</v>
      </c>
      <c r="G17" s="10">
        <f t="shared" si="37"/>
        <v>1.0060969475018613</v>
      </c>
      <c r="H17" s="10">
        <f t="shared" si="37"/>
        <v>1.0237510237510239</v>
      </c>
      <c r="I17" s="10">
        <f t="shared" si="37"/>
        <v>1.0079629069650236</v>
      </c>
      <c r="J17" s="10">
        <f t="shared" si="37"/>
        <v>1.0103051121438673</v>
      </c>
      <c r="K17" s="10">
        <f t="shared" si="37"/>
        <v>1.0077089736484104</v>
      </c>
      <c r="L17" s="10">
        <f t="shared" si="37"/>
        <v>1.0098867916906515</v>
      </c>
      <c r="M17" s="10">
        <f t="shared" si="37"/>
        <v>1.0130480589999191</v>
      </c>
      <c r="N17" s="10">
        <f t="shared" si="37"/>
        <v>1.0186307565370629</v>
      </c>
      <c r="O17" s="10">
        <f t="shared" si="37"/>
        <v>1.0177702688949053</v>
      </c>
      <c r="P17" s="10">
        <f t="shared" si="37"/>
        <v>1.0226831114110984</v>
      </c>
      <c r="Q17" s="10">
        <f t="shared" si="37"/>
        <v>1.015362433620681</v>
      </c>
      <c r="R17" s="10">
        <f t="shared" si="37"/>
        <v>1.0080035481724896</v>
      </c>
      <c r="S17" s="10">
        <f>100/S16</f>
        <v>1.0228923303533071</v>
      </c>
      <c r="T17" s="10">
        <f t="shared" si="37"/>
        <v>1.0229027935475292</v>
      </c>
      <c r="U17" s="10">
        <f t="shared" si="37"/>
        <v>1.022902793547529</v>
      </c>
      <c r="V17" s="10">
        <f t="shared" si="37"/>
        <v>1.0286690051742051</v>
      </c>
      <c r="W17" s="10">
        <f t="shared" si="37"/>
        <v>1.0218679746576742</v>
      </c>
      <c r="X17" s="10">
        <f t="shared" si="37"/>
        <v>1.0225053425904149</v>
      </c>
      <c r="Y17" s="10">
        <f t="shared" si="37"/>
        <v>1.0254727429344928</v>
      </c>
      <c r="Z17" s="10">
        <f t="shared" si="37"/>
        <v>1.0148678134672959</v>
      </c>
      <c r="AA17" s="10">
        <f t="shared" si="37"/>
        <v>1.0083027005371228</v>
      </c>
      <c r="AB17" s="10">
        <f t="shared" si="37"/>
        <v>1.0159504216194248</v>
      </c>
      <c r="AC17" s="15"/>
      <c r="AD17" s="7"/>
      <c r="AE17" s="7"/>
      <c r="AF17" s="7"/>
      <c r="AG17" s="7"/>
      <c r="AH17" s="10">
        <f t="shared" ref="AH17:AK17" si="38">100/AH16</f>
        <v>1.0083027005371228</v>
      </c>
      <c r="AI17" s="10">
        <f t="shared" si="38"/>
        <v>1.0072014906582063</v>
      </c>
      <c r="AJ17" s="10">
        <f t="shared" si="38"/>
        <v>1.0077394388906806</v>
      </c>
      <c r="AK17" s="10">
        <f t="shared" si="38"/>
        <v>1.0069378014520041</v>
      </c>
      <c r="AL17" s="10">
        <f t="shared" ref="AL17:AQ17" si="39">100/AL16</f>
        <v>1.0173560949803648</v>
      </c>
      <c r="AM17" s="10">
        <f t="shared" si="39"/>
        <v>1.0113234515795186</v>
      </c>
      <c r="AN17" s="10">
        <f t="shared" si="39"/>
        <v>1.0364090499238237</v>
      </c>
      <c r="AO17" s="10">
        <f t="shared" si="39"/>
        <v>1.0149776874071719</v>
      </c>
      <c r="AP17" s="10">
        <f t="shared" si="39"/>
        <v>1.0060126019845275</v>
      </c>
      <c r="AQ17" s="10">
        <f t="shared" si="39"/>
        <v>1.0109076940184591</v>
      </c>
      <c r="AR17" s="9">
        <f t="shared" si="23"/>
        <v>1.0060126019845275</v>
      </c>
      <c r="AS17" s="9">
        <f t="shared" si="24"/>
        <v>1.0364090499238237</v>
      </c>
      <c r="AT17" s="9">
        <f t="shared" si="25"/>
        <v>1.0161644299823109</v>
      </c>
      <c r="AU17" s="9"/>
      <c r="AV17" s="9"/>
      <c r="AW17" s="10">
        <f t="shared" ref="AW17:BG17" si="40">100/AW16</f>
        <v>1.0184751390218565</v>
      </c>
      <c r="AX17" s="10">
        <f t="shared" si="40"/>
        <v>1.0206928463040712</v>
      </c>
      <c r="AY17" s="10">
        <f t="shared" si="40"/>
        <v>1.0068803490518543</v>
      </c>
      <c r="AZ17" s="10">
        <f t="shared" si="40"/>
        <v>1.0119652750187671</v>
      </c>
      <c r="BA17" s="10">
        <f t="shared" si="40"/>
        <v>1.0130035894093852</v>
      </c>
      <c r="BB17" s="10">
        <f t="shared" si="40"/>
        <v>1.0350966780297279</v>
      </c>
      <c r="BC17" s="10">
        <f t="shared" si="40"/>
        <v>1.0585371017254153</v>
      </c>
      <c r="BD17" s="10">
        <f t="shared" si="40"/>
        <v>1.0077394388906804</v>
      </c>
      <c r="BE17" s="10">
        <f t="shared" si="40"/>
        <v>1.0399767045218189</v>
      </c>
      <c r="BF17" s="10">
        <f t="shared" si="40"/>
        <v>1.0253255408592228</v>
      </c>
      <c r="BG17" s="10">
        <f t="shared" si="40"/>
        <v>1.0280556383711486</v>
      </c>
      <c r="BH17" s="9"/>
      <c r="BI17" s="9"/>
      <c r="BJ17" s="14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>
      <c r="A18" s="12" t="s">
        <v>22</v>
      </c>
      <c r="B18" s="6">
        <v>3.4957588987642141</v>
      </c>
      <c r="C18" s="6">
        <v>5.7384341103991527</v>
      </c>
      <c r="D18" s="6">
        <v>5.3862990338923202</v>
      </c>
      <c r="E18" s="6">
        <v>3.9197441240912907</v>
      </c>
      <c r="F18" s="6">
        <v>5.492661370446231</v>
      </c>
      <c r="G18" s="6">
        <v>7.3309768988398556</v>
      </c>
      <c r="H18" s="6">
        <v>6.3015409766563</v>
      </c>
      <c r="I18" s="6">
        <v>6.1597647305543957</v>
      </c>
      <c r="J18" s="6">
        <v>5.6158481585468056</v>
      </c>
      <c r="K18" s="6">
        <v>8.2416060532354702</v>
      </c>
      <c r="L18" s="6">
        <v>4.5279774236868651</v>
      </c>
      <c r="M18" s="6">
        <v>4.8890088297329966</v>
      </c>
      <c r="N18" s="6">
        <v>4.6643284534960037</v>
      </c>
      <c r="O18" s="6">
        <v>5.1096083033422852</v>
      </c>
      <c r="P18" s="6">
        <v>4.2584748094665335</v>
      </c>
      <c r="Q18" s="6">
        <v>5.315466856427923</v>
      </c>
      <c r="R18" s="6">
        <v>6.9258365986654331</v>
      </c>
      <c r="S18" s="6">
        <v>6.8960869830960085</v>
      </c>
      <c r="T18" s="6">
        <v>7.3060950115513412</v>
      </c>
      <c r="U18" s="6">
        <v>7.4229852754178278</v>
      </c>
      <c r="V18" s="6">
        <v>4.2500396581784496</v>
      </c>
      <c r="W18" s="6">
        <v>7.0672321579723008</v>
      </c>
      <c r="X18" s="6">
        <v>7.7877475871005286</v>
      </c>
      <c r="Y18" s="6">
        <v>6.6487142155611956</v>
      </c>
      <c r="Z18" s="6">
        <v>3.8355172266281095</v>
      </c>
      <c r="AA18" s="10">
        <v>0.42732721039461241</v>
      </c>
      <c r="AB18" s="10">
        <v>12.7</v>
      </c>
      <c r="AC18" s="15">
        <f t="shared" ref="AC18" si="41">MIN(B18:Z18)</f>
        <v>3.4957588987642141</v>
      </c>
      <c r="AD18" s="7">
        <f t="shared" ref="AD18" si="42">MAX(B18:Z18)</f>
        <v>8.2416060532354702</v>
      </c>
      <c r="AE18" s="8">
        <f t="shared" ref="AE18" si="43">AVERAGE(F18:AD18)</f>
        <v>6.036488389639886</v>
      </c>
      <c r="AF18" s="7">
        <f t="shared" ref="AF18" si="44">STDEV(B18:Z18)</f>
        <v>1.3626465374445176</v>
      </c>
      <c r="AG18" s="8">
        <f t="shared" ref="AG18:AG19" si="45">AF18/AE18*100</f>
        <v>22.57349719719759</v>
      </c>
      <c r="AH18" s="8"/>
      <c r="AI18" s="8"/>
      <c r="AJ18" s="8"/>
      <c r="AK18" s="7"/>
    </row>
    <row r="19" spans="1:100">
      <c r="A19" s="12" t="s">
        <v>23</v>
      </c>
      <c r="B19" s="10">
        <v>0.45642063629329505</v>
      </c>
      <c r="C19" s="10">
        <v>0.52263245152415305</v>
      </c>
      <c r="D19" s="10">
        <v>0.51578360235967502</v>
      </c>
      <c r="E19" s="10">
        <v>0.36485580801053513</v>
      </c>
      <c r="F19" s="10">
        <v>0.47316598420791356</v>
      </c>
      <c r="G19" s="10">
        <v>0.46273684379306829</v>
      </c>
      <c r="H19" s="10">
        <v>0.53159655528722394</v>
      </c>
      <c r="I19" s="10">
        <v>0.55309505354791544</v>
      </c>
      <c r="J19" s="10">
        <v>0.41132820188587638</v>
      </c>
      <c r="K19" s="10">
        <v>0.4879532096278657</v>
      </c>
      <c r="L19" s="10">
        <v>0.49158014491746987</v>
      </c>
      <c r="M19" s="10">
        <v>0.50282412955145328</v>
      </c>
      <c r="N19" s="10">
        <v>0.42269118949267181</v>
      </c>
      <c r="O19" s="10">
        <v>0.47728691492699749</v>
      </c>
      <c r="P19" s="10">
        <v>0.41625130122984272</v>
      </c>
      <c r="Q19" s="10">
        <v>0.54392979941003516</v>
      </c>
      <c r="R19" s="10">
        <v>0.52798340505558528</v>
      </c>
      <c r="S19" s="10">
        <v>0.40382370026909603</v>
      </c>
      <c r="T19" s="10">
        <v>0.4557425974832624</v>
      </c>
      <c r="U19" s="10">
        <v>0.37148915935478327</v>
      </c>
      <c r="V19" s="10">
        <v>0.46761722001368589</v>
      </c>
      <c r="W19" s="10">
        <v>0.45384386829314466</v>
      </c>
      <c r="X19" s="10">
        <v>0.37845526451459921</v>
      </c>
      <c r="Y19" s="10">
        <v>0.46029798681353695</v>
      </c>
      <c r="Z19" s="10">
        <v>0.38342362049300288</v>
      </c>
      <c r="AA19" s="18"/>
      <c r="AB19" s="18"/>
      <c r="AC19" s="19">
        <f t="shared" ref="AC19" si="46">MIN(B19:AB19)</f>
        <v>0.36485580801053513</v>
      </c>
      <c r="AD19" s="19">
        <f t="shared" ref="AD19" si="47">MAX(B19:AB19)</f>
        <v>0.55309505354791544</v>
      </c>
      <c r="AE19" s="8">
        <f t="shared" ref="AE19" si="48">AVERAGE(B19:AB19)</f>
        <v>0.4614723459342675</v>
      </c>
      <c r="AF19" s="8">
        <f t="shared" ref="AF19" si="49">STDEV(B19:AB19)</f>
        <v>5.5860334992842965E-2</v>
      </c>
      <c r="AG19" s="8">
        <f t="shared" si="45"/>
        <v>12.104806601087155</v>
      </c>
      <c r="AH19" s="8">
        <v>0.42732721039461241</v>
      </c>
      <c r="AI19" s="8">
        <v>0.43304277694357979</v>
      </c>
      <c r="AJ19" s="8">
        <v>0.46220864972176623</v>
      </c>
      <c r="AK19" s="7">
        <v>0.39909268433227663</v>
      </c>
      <c r="AL19" s="9">
        <v>0.44603646538201291</v>
      </c>
      <c r="AM19" s="9">
        <v>0.56344354872457392</v>
      </c>
      <c r="AN19" s="9">
        <v>0.38644983604131533</v>
      </c>
      <c r="AO19" s="9">
        <v>0.36369626037098063</v>
      </c>
      <c r="AP19" s="9">
        <v>0.43958686348152665</v>
      </c>
      <c r="AQ19" s="9">
        <v>0.50800109450692721</v>
      </c>
      <c r="AR19" s="9">
        <f t="shared" ref="AR19:AR55" si="50">MIN(AM19:AQ19)</f>
        <v>0.36369626037098063</v>
      </c>
      <c r="AS19" s="9">
        <f t="shared" ref="AS19:AS55" si="51">MAX(AM19:AQ19)</f>
        <v>0.56344354872457392</v>
      </c>
      <c r="AT19" s="9">
        <f t="shared" ref="AT19:AT55" si="52">AVERAGE(AL19:AQ19)</f>
        <v>0.45120234475122278</v>
      </c>
      <c r="AU19" s="9">
        <f t="shared" ref="AU19:AU55" si="53">STDEV(AL19:AQ19)</f>
        <v>7.4613663287324342E-2</v>
      </c>
      <c r="AV19" s="8">
        <f t="shared" ref="AV19:AV55" si="54">AU19/AT19*100</f>
        <v>16.53663021819262</v>
      </c>
      <c r="AW19" s="8">
        <v>0.52316125420468618</v>
      </c>
      <c r="AX19" s="8">
        <v>0.62575263286330174</v>
      </c>
      <c r="AY19" s="8">
        <v>0.53389960429296679</v>
      </c>
      <c r="AZ19" s="8">
        <v>0.60898652107965334</v>
      </c>
      <c r="BA19" s="8">
        <v>0.58203058724034606</v>
      </c>
      <c r="BB19" s="8">
        <v>0.74309123906426067</v>
      </c>
      <c r="BC19" s="9">
        <v>0.38863602339611353</v>
      </c>
      <c r="BD19" s="9">
        <v>0.52075210814736317</v>
      </c>
      <c r="BE19" s="9">
        <v>0.46919287680888994</v>
      </c>
      <c r="BF19" s="9">
        <v>0.46869511017040111</v>
      </c>
      <c r="BG19" s="9">
        <v>0.42743710256596884</v>
      </c>
      <c r="BH19" s="15">
        <f t="shared" ref="BH19:BH55" si="55">MIN(AW19:BG19)</f>
        <v>0.38863602339611353</v>
      </c>
      <c r="BI19" s="7">
        <f t="shared" ref="BI19:BI55" si="56">MAX(AW19:BG19)</f>
        <v>0.74309123906426067</v>
      </c>
      <c r="BJ19" s="16">
        <f t="shared" ref="BJ19:BJ55" si="57">AVERAGE(AW19:BG19)</f>
        <v>0.5356031872576319</v>
      </c>
      <c r="BK19" s="9">
        <f t="shared" ref="BK19:BK55" si="58">STDEV(AW19:BG19)</f>
        <v>0.10063963385550041</v>
      </c>
      <c r="BL19" s="8">
        <f t="shared" ref="BL19:BL55" si="59">BK19/BJ19*100</f>
        <v>18.789961719755688</v>
      </c>
    </row>
    <row r="20" spans="1:100">
      <c r="A20" s="12" t="s">
        <v>24</v>
      </c>
      <c r="B20" s="18">
        <v>29.930372603072733</v>
      </c>
      <c r="C20" s="18">
        <v>31.556806336045071</v>
      </c>
      <c r="D20" s="18">
        <v>30.659453207511262</v>
      </c>
      <c r="E20" s="18">
        <v>32.289130056800829</v>
      </c>
      <c r="F20" s="18">
        <v>33.485325354427907</v>
      </c>
      <c r="G20" s="18">
        <v>32.287892044217514</v>
      </c>
      <c r="H20" s="18">
        <v>32.879650714989459</v>
      </c>
      <c r="I20" s="18">
        <v>29.831763256624363</v>
      </c>
      <c r="J20" s="18">
        <v>28.686752811641156</v>
      </c>
      <c r="K20" s="18">
        <v>29.420240744557237</v>
      </c>
      <c r="L20" s="18">
        <v>28.895899481363983</v>
      </c>
      <c r="M20" s="18">
        <v>30.910839043158074</v>
      </c>
      <c r="N20" s="18">
        <v>28.879289061363771</v>
      </c>
      <c r="O20" s="18">
        <v>31.887753737707548</v>
      </c>
      <c r="P20" s="18">
        <v>31.549065626869726</v>
      </c>
      <c r="Q20" s="18">
        <v>32.923032370891605</v>
      </c>
      <c r="R20" s="18">
        <v>30.77059006970908</v>
      </c>
      <c r="S20" s="18">
        <v>28.455513794146515</v>
      </c>
      <c r="T20" s="18">
        <v>28.994248350568505</v>
      </c>
      <c r="U20" s="18">
        <v>26.905410323899961</v>
      </c>
      <c r="V20" s="18">
        <v>24.810641293810892</v>
      </c>
      <c r="W20" s="18">
        <v>28.401495647566055</v>
      </c>
      <c r="X20" s="18">
        <v>27.214133361161842</v>
      </c>
      <c r="Y20" s="18">
        <v>27.449878245453256</v>
      </c>
      <c r="Z20" s="18">
        <v>26.87925516798509</v>
      </c>
      <c r="AA20" s="18">
        <v>38.582052384657999</v>
      </c>
      <c r="AB20" s="18">
        <v>32.6</v>
      </c>
      <c r="AC20" s="19">
        <f t="shared" ref="AC20:AC50" si="60">MIN(B20:AB20)</f>
        <v>24.810641293810892</v>
      </c>
      <c r="AD20" s="19">
        <f t="shared" ref="AD20:AD50" si="61">MAX(B20:AB20)</f>
        <v>38.582052384657999</v>
      </c>
      <c r="AE20" s="8">
        <f t="shared" ref="AE20:AE50" si="62">AVERAGE(B20:AB20)</f>
        <v>30.264314262600063</v>
      </c>
      <c r="AF20" s="8">
        <f t="shared" ref="AF20:AF50" si="63">STDEV(B20:AB20)</f>
        <v>2.7683607814261526</v>
      </c>
      <c r="AG20" s="8">
        <f t="shared" ref="AG20:AG50" si="64">AF20/AE20*100</f>
        <v>9.1472774086516431</v>
      </c>
      <c r="AH20" s="8">
        <v>38.582052384657999</v>
      </c>
      <c r="AI20" s="8">
        <v>35.471575643918825</v>
      </c>
      <c r="AJ20" s="8">
        <v>36.795585805639149</v>
      </c>
      <c r="AK20" s="20">
        <v>35.92323386794844</v>
      </c>
      <c r="AL20" s="11">
        <v>35.633319960442932</v>
      </c>
      <c r="AM20" s="11">
        <v>34.550389570454023</v>
      </c>
      <c r="AN20" s="11">
        <v>38.310787589950685</v>
      </c>
      <c r="AO20" s="11">
        <v>34.516164238399789</v>
      </c>
      <c r="AP20" s="11">
        <v>35.858825707638957</v>
      </c>
      <c r="AQ20" s="11">
        <v>35.711111563362948</v>
      </c>
      <c r="AR20" s="11">
        <f t="shared" si="50"/>
        <v>34.516164238399789</v>
      </c>
      <c r="AS20" s="11">
        <f t="shared" si="51"/>
        <v>38.310787589950685</v>
      </c>
      <c r="AT20" s="9">
        <f t="shared" si="52"/>
        <v>35.763433105041557</v>
      </c>
      <c r="AU20" s="9">
        <f t="shared" si="53"/>
        <v>1.3816610175462833</v>
      </c>
      <c r="AV20" s="8">
        <f t="shared" si="54"/>
        <v>3.8633344105644909</v>
      </c>
      <c r="AW20" s="8">
        <v>34.080459472106632</v>
      </c>
      <c r="AX20" s="8">
        <v>33.654658589333366</v>
      </c>
      <c r="AY20" s="8">
        <v>34.031292921372469</v>
      </c>
      <c r="AZ20" s="8">
        <v>34.133955153094128</v>
      </c>
      <c r="BA20" s="8">
        <v>38.472401483766156</v>
      </c>
      <c r="BB20" s="8">
        <v>33.947947104560377</v>
      </c>
      <c r="BC20" s="11">
        <v>32.72793381442893</v>
      </c>
      <c r="BD20" s="11">
        <v>34.855684048912565</v>
      </c>
      <c r="BE20" s="11">
        <v>36.328993266712189</v>
      </c>
      <c r="BF20" s="11">
        <v>37.590007357987282</v>
      </c>
      <c r="BG20" s="11">
        <v>36.541503461554264</v>
      </c>
      <c r="BH20" s="15">
        <f t="shared" si="55"/>
        <v>32.72793381442893</v>
      </c>
      <c r="BI20" s="7">
        <f t="shared" si="56"/>
        <v>38.472401483766156</v>
      </c>
      <c r="BJ20" s="16">
        <f t="shared" si="57"/>
        <v>35.124076061257128</v>
      </c>
      <c r="BK20" s="9">
        <f t="shared" si="58"/>
        <v>1.8268189609256131</v>
      </c>
      <c r="BL20" s="8">
        <f t="shared" si="59"/>
        <v>5.2010448836849186</v>
      </c>
    </row>
    <row r="21" spans="1:100">
      <c r="A21" s="12" t="s">
        <v>25</v>
      </c>
      <c r="B21" s="18">
        <v>6560.5116542777741</v>
      </c>
      <c r="C21" s="18">
        <v>7294.1258816568989</v>
      </c>
      <c r="D21" s="18">
        <v>6843.972595924748</v>
      </c>
      <c r="E21" s="18">
        <v>6685.1504448573114</v>
      </c>
      <c r="F21" s="18">
        <v>6788.5610990334117</v>
      </c>
      <c r="G21" s="18">
        <v>6809.5423212754731</v>
      </c>
      <c r="H21" s="18">
        <v>6598.8473594545821</v>
      </c>
      <c r="I21" s="18">
        <v>6285.3595572308132</v>
      </c>
      <c r="J21" s="18">
        <v>6061.913087962711</v>
      </c>
      <c r="K21" s="18">
        <v>6065.4182561467533</v>
      </c>
      <c r="L21" s="18">
        <v>6436.9960987102486</v>
      </c>
      <c r="M21" s="18">
        <v>6539.8838862330595</v>
      </c>
      <c r="N21" s="18">
        <v>6147.6408114467949</v>
      </c>
      <c r="O21" s="18">
        <v>5923.1095015340079</v>
      </c>
      <c r="P21" s="18">
        <v>5548.8967592375811</v>
      </c>
      <c r="Q21" s="18">
        <v>6457.2466641441251</v>
      </c>
      <c r="R21" s="18">
        <v>6167.088977162115</v>
      </c>
      <c r="S21" s="18">
        <v>5914.9537686905942</v>
      </c>
      <c r="T21" s="18">
        <v>6117.0616517962335</v>
      </c>
      <c r="U21" s="18">
        <v>6027.8803407669548</v>
      </c>
      <c r="V21" s="18">
        <v>4762.0791391749453</v>
      </c>
      <c r="W21" s="18">
        <v>6078.361088474403</v>
      </c>
      <c r="X21" s="18">
        <v>5895.7867297851162</v>
      </c>
      <c r="Y21" s="18">
        <v>6070.3728992369834</v>
      </c>
      <c r="Z21" s="18">
        <v>5682.9304399721759</v>
      </c>
      <c r="AA21" s="18">
        <v>7299.7602254357125</v>
      </c>
      <c r="AB21" s="18"/>
      <c r="AC21" s="19">
        <f t="shared" si="60"/>
        <v>4762.0791391749453</v>
      </c>
      <c r="AD21" s="19">
        <f t="shared" si="61"/>
        <v>7299.7602254357125</v>
      </c>
      <c r="AE21" s="8">
        <f t="shared" si="62"/>
        <v>6271.6712015239045</v>
      </c>
      <c r="AF21" s="8">
        <f t="shared" si="63"/>
        <v>540.13813966996292</v>
      </c>
      <c r="AG21" s="8">
        <f t="shared" si="64"/>
        <v>8.6123478465950036</v>
      </c>
      <c r="AH21" s="8">
        <v>7299.7602254357125</v>
      </c>
      <c r="AI21" s="8">
        <v>6770.928958638754</v>
      </c>
      <c r="AJ21" s="8">
        <v>7078.956829872287</v>
      </c>
      <c r="AK21" s="8">
        <v>6961.85450291491</v>
      </c>
      <c r="AL21" s="21">
        <v>6979.9339591114976</v>
      </c>
      <c r="AM21" s="21">
        <v>7215.7572146579532</v>
      </c>
      <c r="AN21" s="21">
        <v>8209.200434854838</v>
      </c>
      <c r="AO21" s="21">
        <v>7369.1360447631669</v>
      </c>
      <c r="AP21" s="21">
        <v>7689.6241081573526</v>
      </c>
      <c r="AQ21" s="21">
        <v>6512.1176810406123</v>
      </c>
      <c r="AR21" s="21">
        <f t="shared" si="50"/>
        <v>6512.1176810406123</v>
      </c>
      <c r="AS21" s="21">
        <f t="shared" si="51"/>
        <v>8209.200434854838</v>
      </c>
      <c r="AT21" s="9">
        <f t="shared" si="52"/>
        <v>7329.2949070975701</v>
      </c>
      <c r="AU21" s="9">
        <f t="shared" si="53"/>
        <v>584.53069817298513</v>
      </c>
      <c r="AV21" s="8">
        <f t="shared" si="54"/>
        <v>7.975265091420118</v>
      </c>
      <c r="AW21" s="20">
        <v>7431.8624112094967</v>
      </c>
      <c r="AX21" s="20">
        <v>7024.2755667996507</v>
      </c>
      <c r="AY21" s="20">
        <v>7169.774577535597</v>
      </c>
      <c r="AZ21" s="20">
        <v>7647.9387629334105</v>
      </c>
      <c r="BA21" s="20">
        <v>8460.4891782785999</v>
      </c>
      <c r="BB21" s="20">
        <v>6710.2264615947224</v>
      </c>
      <c r="BC21" s="21">
        <v>5754.054479956234</v>
      </c>
      <c r="BD21" s="21">
        <v>6798.8671849487046</v>
      </c>
      <c r="BE21" s="21">
        <v>6353.947910406313</v>
      </c>
      <c r="BF21" s="21">
        <v>7156.1732434472942</v>
      </c>
      <c r="BG21" s="21">
        <v>7065.6725651247789</v>
      </c>
      <c r="BH21" s="15">
        <f t="shared" si="55"/>
        <v>5754.054479956234</v>
      </c>
      <c r="BI21" s="7">
        <f t="shared" si="56"/>
        <v>8460.4891782785999</v>
      </c>
      <c r="BJ21" s="16">
        <f t="shared" si="57"/>
        <v>7052.1165765668002</v>
      </c>
      <c r="BK21" s="9">
        <f t="shared" si="58"/>
        <v>697.2648881055427</v>
      </c>
      <c r="BL21" s="8">
        <f t="shared" si="59"/>
        <v>9.8873136956138339</v>
      </c>
    </row>
    <row r="22" spans="1:100">
      <c r="A22" s="12" t="s">
        <v>26</v>
      </c>
      <c r="B22" s="18">
        <v>225.52171552270488</v>
      </c>
      <c r="C22" s="18">
        <v>241.52122716747533</v>
      </c>
      <c r="D22" s="18">
        <v>238.87609876967025</v>
      </c>
      <c r="E22" s="18">
        <v>246.02708582796541</v>
      </c>
      <c r="F22" s="18">
        <v>250.0641466650732</v>
      </c>
      <c r="G22" s="18">
        <v>246.18488616283364</v>
      </c>
      <c r="H22" s="18">
        <v>243.31768034514306</v>
      </c>
      <c r="I22" s="18">
        <v>224.43720508135561</v>
      </c>
      <c r="J22" s="18">
        <v>224.78754309900745</v>
      </c>
      <c r="K22" s="18">
        <v>224.93120877247608</v>
      </c>
      <c r="L22" s="18">
        <v>234.59724986498659</v>
      </c>
      <c r="M22" s="18">
        <v>241.88436581724676</v>
      </c>
      <c r="N22" s="18">
        <v>221.48990518848663</v>
      </c>
      <c r="O22" s="18">
        <v>231.25288774407068</v>
      </c>
      <c r="P22" s="18">
        <v>213.30995064342048</v>
      </c>
      <c r="Q22" s="18">
        <v>237.16985769616338</v>
      </c>
      <c r="R22" s="18">
        <v>233.79714816131616</v>
      </c>
      <c r="S22" s="18">
        <v>220.29671034307776</v>
      </c>
      <c r="T22" s="18">
        <v>227.14555507849906</v>
      </c>
      <c r="U22" s="18">
        <v>222.03130668302717</v>
      </c>
      <c r="V22" s="18">
        <v>182.05671330691584</v>
      </c>
      <c r="W22" s="18">
        <v>225.08225201383647</v>
      </c>
      <c r="X22" s="18">
        <v>221.87059144099277</v>
      </c>
      <c r="Y22" s="18">
        <v>223.49181945899514</v>
      </c>
      <c r="Z22" s="18">
        <v>218.68925190317469</v>
      </c>
      <c r="AA22" s="18">
        <v>289.07301929801179</v>
      </c>
      <c r="AB22" s="18">
        <v>268</v>
      </c>
      <c r="AC22" s="19">
        <f t="shared" si="60"/>
        <v>182.05671330691584</v>
      </c>
      <c r="AD22" s="19">
        <f t="shared" si="61"/>
        <v>289.07301929801179</v>
      </c>
      <c r="AE22" s="8">
        <f t="shared" si="62"/>
        <v>232.47805118725657</v>
      </c>
      <c r="AF22" s="8">
        <f t="shared" si="63"/>
        <v>19.102582267333791</v>
      </c>
      <c r="AG22" s="8">
        <f t="shared" si="64"/>
        <v>8.2169401239289606</v>
      </c>
      <c r="AH22" s="8">
        <v>289.07301929801179</v>
      </c>
      <c r="AI22" s="8">
        <v>258.77877829091176</v>
      </c>
      <c r="AJ22" s="8">
        <v>274.15350638579565</v>
      </c>
      <c r="AK22" s="8">
        <v>272.50993842257088</v>
      </c>
      <c r="AL22" s="21">
        <v>286.78004441142173</v>
      </c>
      <c r="AM22" s="21">
        <v>291.15546246777734</v>
      </c>
      <c r="AN22" s="21">
        <v>285.4652517249566</v>
      </c>
      <c r="AO22" s="21">
        <v>267.31202559146652</v>
      </c>
      <c r="AP22" s="21">
        <v>277.1140299680402</v>
      </c>
      <c r="AQ22" s="21">
        <v>259.18431641371382</v>
      </c>
      <c r="AR22" s="21">
        <f t="shared" si="50"/>
        <v>259.18431641371382</v>
      </c>
      <c r="AS22" s="21">
        <f t="shared" si="51"/>
        <v>291.15546246777734</v>
      </c>
      <c r="AT22" s="9">
        <f t="shared" si="52"/>
        <v>277.83518842956266</v>
      </c>
      <c r="AU22" s="9">
        <f t="shared" si="53"/>
        <v>12.448052598510616</v>
      </c>
      <c r="AV22" s="8">
        <f t="shared" si="54"/>
        <v>4.4803729393933382</v>
      </c>
      <c r="AW22" s="20">
        <v>269.23016645118349</v>
      </c>
      <c r="AX22" s="20">
        <v>266.23964601500165</v>
      </c>
      <c r="AY22" s="20">
        <v>262.24508431782442</v>
      </c>
      <c r="AZ22" s="20">
        <v>280.9669561506671</v>
      </c>
      <c r="BA22" s="20">
        <v>272.14259034762949</v>
      </c>
      <c r="BB22" s="20">
        <v>211.01454080796833</v>
      </c>
      <c r="BC22" s="21">
        <v>228.48257920775865</v>
      </c>
      <c r="BD22" s="21">
        <v>261.89352735808768</v>
      </c>
      <c r="BE22" s="21">
        <v>269.97173536570932</v>
      </c>
      <c r="BF22" s="21">
        <v>287.72481304909797</v>
      </c>
      <c r="BG22" s="21">
        <v>283.37290248337405</v>
      </c>
      <c r="BH22" s="15">
        <f t="shared" si="55"/>
        <v>211.01454080796833</v>
      </c>
      <c r="BI22" s="7">
        <f t="shared" si="56"/>
        <v>287.72481304909797</v>
      </c>
      <c r="BJ22" s="16">
        <f t="shared" si="57"/>
        <v>263.02586741402752</v>
      </c>
      <c r="BK22" s="9">
        <f t="shared" si="58"/>
        <v>23.294661419327575</v>
      </c>
      <c r="BL22" s="8">
        <f t="shared" si="59"/>
        <v>8.8564146364583909</v>
      </c>
    </row>
    <row r="23" spans="1:100">
      <c r="A23" s="12" t="s">
        <v>27</v>
      </c>
      <c r="B23" s="18">
        <v>101.12085721160845</v>
      </c>
      <c r="C23" s="18">
        <v>139.38595742834343</v>
      </c>
      <c r="D23" s="18">
        <v>155.34150222595503</v>
      </c>
      <c r="E23" s="18">
        <v>134.06086340457216</v>
      </c>
      <c r="F23" s="18">
        <v>120.46825862690099</v>
      </c>
      <c r="G23" s="18">
        <v>132.62282127397052</v>
      </c>
      <c r="H23" s="18">
        <v>95.520831686390068</v>
      </c>
      <c r="I23" s="18">
        <v>101.9991349412356</v>
      </c>
      <c r="J23" s="18">
        <v>100.71065629103178</v>
      </c>
      <c r="K23" s="18">
        <v>111.46640600122343</v>
      </c>
      <c r="L23" s="18">
        <v>103.45788290645153</v>
      </c>
      <c r="M23" s="18">
        <v>114.67057432416904</v>
      </c>
      <c r="N23" s="18">
        <v>105.23436282817319</v>
      </c>
      <c r="O23" s="18">
        <v>121.07059327104139</v>
      </c>
      <c r="P23" s="18">
        <v>108.1269813033785</v>
      </c>
      <c r="Q23" s="18">
        <v>114.63209140879574</v>
      </c>
      <c r="R23" s="18">
        <v>135.68746750640574</v>
      </c>
      <c r="S23" s="18">
        <v>110.45017890868976</v>
      </c>
      <c r="T23" s="18">
        <v>117.38138733549327</v>
      </c>
      <c r="U23" s="18">
        <v>112.65419289022772</v>
      </c>
      <c r="V23" s="18">
        <v>107.70258484607393</v>
      </c>
      <c r="W23" s="18">
        <v>115.31950067817107</v>
      </c>
      <c r="X23" s="18">
        <v>110.92817264186186</v>
      </c>
      <c r="Y23" s="18">
        <v>112.81444901044904</v>
      </c>
      <c r="Z23" s="18">
        <v>138.13840359439391</v>
      </c>
      <c r="AA23" s="18">
        <v>106.92005945563035</v>
      </c>
      <c r="AB23" s="18">
        <v>115</v>
      </c>
      <c r="AC23" s="19">
        <f t="shared" si="60"/>
        <v>95.520831686390068</v>
      </c>
      <c r="AD23" s="19">
        <f t="shared" si="61"/>
        <v>155.34150222595503</v>
      </c>
      <c r="AE23" s="8">
        <f t="shared" si="62"/>
        <v>116.40319155557918</v>
      </c>
      <c r="AF23" s="8">
        <f t="shared" si="63"/>
        <v>14.248678088818428</v>
      </c>
      <c r="AG23" s="8">
        <f t="shared" si="64"/>
        <v>12.240796749988675</v>
      </c>
      <c r="AH23" s="8">
        <v>106.92005945563035</v>
      </c>
      <c r="AI23" s="8">
        <v>115.05147937358396</v>
      </c>
      <c r="AJ23" s="8">
        <v>118.33647113096855</v>
      </c>
      <c r="AK23" s="8">
        <v>100.61884780383897</v>
      </c>
      <c r="AL23" s="21">
        <v>114.86937307014425</v>
      </c>
      <c r="AM23" s="21">
        <v>110.51881695312115</v>
      </c>
      <c r="AN23" s="21">
        <v>110.21733074462421</v>
      </c>
      <c r="AO23" s="21">
        <v>129.02949290042466</v>
      </c>
      <c r="AP23" s="21">
        <v>127.38442520394695</v>
      </c>
      <c r="AQ23" s="21">
        <v>92.516832407531027</v>
      </c>
      <c r="AR23" s="21">
        <f t="shared" si="50"/>
        <v>92.516832407531027</v>
      </c>
      <c r="AS23" s="21">
        <f t="shared" si="51"/>
        <v>129.02949290042466</v>
      </c>
      <c r="AT23" s="9">
        <f t="shared" si="52"/>
        <v>114.08937854663206</v>
      </c>
      <c r="AU23" s="9">
        <f t="shared" si="53"/>
        <v>13.369293812157753</v>
      </c>
      <c r="AV23" s="8">
        <f t="shared" si="54"/>
        <v>11.718263332193789</v>
      </c>
      <c r="AW23" s="20">
        <v>169.49365443756227</v>
      </c>
      <c r="AX23" s="20">
        <v>156.56083510200548</v>
      </c>
      <c r="AY23" s="20">
        <v>116.41674246690057</v>
      </c>
      <c r="AZ23" s="20">
        <v>193.88111635696856</v>
      </c>
      <c r="BA23" s="20">
        <v>118.39991479466399</v>
      </c>
      <c r="BB23" s="20">
        <v>75.159360604957882</v>
      </c>
      <c r="BC23" s="21">
        <v>272.61624759250549</v>
      </c>
      <c r="BD23" s="21">
        <v>112.96242159348168</v>
      </c>
      <c r="BE23" s="21">
        <v>82.728728333677452</v>
      </c>
      <c r="BF23" s="21">
        <v>90.289010001263648</v>
      </c>
      <c r="BG23" s="21">
        <v>89.957263524217211</v>
      </c>
      <c r="BH23" s="15">
        <f t="shared" si="55"/>
        <v>75.159360604957882</v>
      </c>
      <c r="BI23" s="7">
        <f t="shared" si="56"/>
        <v>272.61624759250549</v>
      </c>
      <c r="BJ23" s="16">
        <f t="shared" si="57"/>
        <v>134.40593589165496</v>
      </c>
      <c r="BK23" s="9">
        <f t="shared" si="58"/>
        <v>59.584965461037697</v>
      </c>
      <c r="BL23" s="8">
        <f t="shared" si="59"/>
        <v>44.332093717251688</v>
      </c>
    </row>
    <row r="24" spans="1:100">
      <c r="A24" s="12" t="s">
        <v>28</v>
      </c>
      <c r="B24" s="18">
        <v>42.337331078600975</v>
      </c>
      <c r="C24" s="18">
        <v>46.247142836891356</v>
      </c>
      <c r="D24" s="18">
        <v>45.915788314457039</v>
      </c>
      <c r="E24" s="18">
        <v>44.664654942462235</v>
      </c>
      <c r="F24" s="18">
        <v>45.393783909448324</v>
      </c>
      <c r="G24" s="18">
        <v>45.673766782160797</v>
      </c>
      <c r="H24" s="18">
        <v>46.916730132815829</v>
      </c>
      <c r="I24" s="18">
        <v>40.524185911795712</v>
      </c>
      <c r="J24" s="18">
        <v>39.768720981184863</v>
      </c>
      <c r="K24" s="18">
        <v>40.503334376204805</v>
      </c>
      <c r="L24" s="18">
        <v>41.558076483531707</v>
      </c>
      <c r="M24" s="18">
        <v>42.944178079432859</v>
      </c>
      <c r="N24" s="18">
        <v>41.088512378643273</v>
      </c>
      <c r="O24" s="18">
        <v>42.955309428506517</v>
      </c>
      <c r="P24" s="18">
        <v>40.657043316475097</v>
      </c>
      <c r="Q24" s="18">
        <v>43.414170791007628</v>
      </c>
      <c r="R24" s="18">
        <v>42.376747373243923</v>
      </c>
      <c r="S24" s="18">
        <v>39.74155152834873</v>
      </c>
      <c r="T24" s="18">
        <v>41.365597590195556</v>
      </c>
      <c r="U24" s="18">
        <v>40.684480344573423</v>
      </c>
      <c r="V24" s="18">
        <v>35.703092367903309</v>
      </c>
      <c r="W24" s="18">
        <v>41.559170992266381</v>
      </c>
      <c r="X24" s="18">
        <v>40.417678073048897</v>
      </c>
      <c r="Y24" s="18">
        <v>40.83260051214787</v>
      </c>
      <c r="Z24" s="18">
        <v>39.54888537942297</v>
      </c>
      <c r="AA24" s="18">
        <v>50.12933756931789</v>
      </c>
      <c r="AB24" s="18">
        <v>53</v>
      </c>
      <c r="AC24" s="19">
        <f t="shared" si="60"/>
        <v>35.703092367903309</v>
      </c>
      <c r="AD24" s="19">
        <f t="shared" si="61"/>
        <v>53</v>
      </c>
      <c r="AE24" s="8">
        <f t="shared" si="62"/>
        <v>42.811921165706963</v>
      </c>
      <c r="AF24" s="8">
        <f t="shared" si="63"/>
        <v>3.5744144232613277</v>
      </c>
      <c r="AG24" s="8">
        <f t="shared" si="64"/>
        <v>8.3491100747996594</v>
      </c>
      <c r="AH24" s="8">
        <v>50.12933756931789</v>
      </c>
      <c r="AI24" s="8">
        <v>47.729650344453965</v>
      </c>
      <c r="AJ24" s="8">
        <v>47.681492771665113</v>
      </c>
      <c r="AK24" s="8">
        <v>47.638171170081144</v>
      </c>
      <c r="AL24" s="11">
        <v>48.325174656805899</v>
      </c>
      <c r="AM24" s="11">
        <v>49.285450169607003</v>
      </c>
      <c r="AN24" s="11">
        <v>52.575386740978111</v>
      </c>
      <c r="AO24" s="11">
        <v>48.228065562734088</v>
      </c>
      <c r="AP24" s="11">
        <v>51.724025341869961</v>
      </c>
      <c r="AQ24" s="11">
        <v>47.440857914417649</v>
      </c>
      <c r="AR24" s="11">
        <f t="shared" si="50"/>
        <v>47.440857914417649</v>
      </c>
      <c r="AS24" s="11">
        <f t="shared" si="51"/>
        <v>52.575386740978111</v>
      </c>
      <c r="AT24" s="9">
        <f t="shared" si="52"/>
        <v>49.596493397735458</v>
      </c>
      <c r="AU24" s="9">
        <f t="shared" si="53"/>
        <v>2.0800267320913188</v>
      </c>
      <c r="AV24" s="8">
        <f t="shared" si="54"/>
        <v>4.1938987811309492</v>
      </c>
      <c r="AW24" s="8">
        <v>45.738575994187308</v>
      </c>
      <c r="AX24" s="8">
        <v>47.013799893644475</v>
      </c>
      <c r="AY24" s="8">
        <v>48.129669508079338</v>
      </c>
      <c r="AZ24" s="8">
        <v>47.109841045864506</v>
      </c>
      <c r="BA24" s="8">
        <v>49.286170868711771</v>
      </c>
      <c r="BB24" s="8">
        <v>40.762497242319498</v>
      </c>
      <c r="BC24" s="21">
        <v>45.048246680884034</v>
      </c>
      <c r="BD24" s="21">
        <v>46.845331148862186</v>
      </c>
      <c r="BE24" s="21">
        <v>48.572978579465598</v>
      </c>
      <c r="BF24" s="21">
        <v>52.242543022207265</v>
      </c>
      <c r="BG24" s="21">
        <v>51.686089875734865</v>
      </c>
      <c r="BH24" s="15">
        <f t="shared" si="55"/>
        <v>40.762497242319498</v>
      </c>
      <c r="BI24" s="7">
        <f t="shared" si="56"/>
        <v>52.242543022207265</v>
      </c>
      <c r="BJ24" s="16">
        <f t="shared" si="57"/>
        <v>47.494158532723716</v>
      </c>
      <c r="BK24" s="9">
        <f t="shared" si="58"/>
        <v>3.1635062611297449</v>
      </c>
      <c r="BL24" s="8">
        <f t="shared" si="59"/>
        <v>6.6608323188841707</v>
      </c>
    </row>
    <row r="25" spans="1:100">
      <c r="A25" s="12" t="s">
        <v>29</v>
      </c>
      <c r="B25" s="18">
        <v>93.24922319536752</v>
      </c>
      <c r="C25" s="18">
        <v>114.95446415337382</v>
      </c>
      <c r="D25" s="18">
        <v>114.56743236694585</v>
      </c>
      <c r="E25" s="18">
        <v>93.849689957125591</v>
      </c>
      <c r="F25" s="18">
        <v>96.338396883499371</v>
      </c>
      <c r="G25" s="18">
        <v>103.65783991377477</v>
      </c>
      <c r="H25" s="18">
        <v>105.22199726433666</v>
      </c>
      <c r="I25" s="18">
        <v>83.103425591692783</v>
      </c>
      <c r="J25" s="18">
        <v>79.467167730477144</v>
      </c>
      <c r="K25" s="18">
        <v>89.065683689401908</v>
      </c>
      <c r="L25" s="18">
        <v>85.413219835660726</v>
      </c>
      <c r="M25" s="18">
        <v>92.495873541133093</v>
      </c>
      <c r="N25" s="18">
        <v>87.39857025475176</v>
      </c>
      <c r="O25" s="18">
        <v>99.717114679940366</v>
      </c>
      <c r="P25" s="18">
        <v>90.16854731786087</v>
      </c>
      <c r="Q25" s="18">
        <v>90.562540914191331</v>
      </c>
      <c r="R25" s="18">
        <v>91.446933323667523</v>
      </c>
      <c r="S25" s="18">
        <v>84.550027442498617</v>
      </c>
      <c r="T25" s="18">
        <v>90.5609719239649</v>
      </c>
      <c r="U25" s="18">
        <v>87.305364009165373</v>
      </c>
      <c r="V25" s="18">
        <v>71.457454635427084</v>
      </c>
      <c r="W25" s="18">
        <v>88.466701005299825</v>
      </c>
      <c r="X25" s="18">
        <v>87.116549231462699</v>
      </c>
      <c r="Y25" s="18">
        <v>86.419125840126242</v>
      </c>
      <c r="Z25" s="18">
        <v>79.880492438982941</v>
      </c>
      <c r="AA25" s="18">
        <v>97.370840079548813</v>
      </c>
      <c r="AB25" s="18">
        <v>122</v>
      </c>
      <c r="AC25" s="19">
        <f t="shared" si="60"/>
        <v>71.457454635427084</v>
      </c>
      <c r="AD25" s="19">
        <f t="shared" si="61"/>
        <v>122</v>
      </c>
      <c r="AE25" s="8">
        <f t="shared" si="62"/>
        <v>92.807616563691752</v>
      </c>
      <c r="AF25" s="8">
        <f t="shared" si="63"/>
        <v>11.389684057888708</v>
      </c>
      <c r="AG25" s="8">
        <f t="shared" si="64"/>
        <v>12.272359187321902</v>
      </c>
      <c r="AH25" s="8">
        <v>97.370840079548813</v>
      </c>
      <c r="AI25" s="8">
        <v>76.26297390397167</v>
      </c>
      <c r="AJ25" s="8">
        <v>75.253908566695031</v>
      </c>
      <c r="AK25" s="20">
        <v>77.667371271335327</v>
      </c>
      <c r="AL25" s="21">
        <v>90.916993836233843</v>
      </c>
      <c r="AM25" s="21">
        <v>88.667458261446967</v>
      </c>
      <c r="AN25" s="21">
        <v>100.37858179676587</v>
      </c>
      <c r="AO25" s="21">
        <v>91.174225489964826</v>
      </c>
      <c r="AP25" s="21">
        <v>102.22183456572147</v>
      </c>
      <c r="AQ25" s="21">
        <v>90.377714314791987</v>
      </c>
      <c r="AR25" s="21">
        <f t="shared" si="50"/>
        <v>88.667458261446967</v>
      </c>
      <c r="AS25" s="21">
        <f t="shared" si="51"/>
        <v>102.22183456572147</v>
      </c>
      <c r="AT25" s="9">
        <f t="shared" si="52"/>
        <v>93.95613471082082</v>
      </c>
      <c r="AU25" s="9">
        <f t="shared" si="53"/>
        <v>5.784811283847068</v>
      </c>
      <c r="AV25" s="8">
        <f t="shared" si="54"/>
        <v>6.1569276999864044</v>
      </c>
      <c r="AW25" s="20">
        <v>154.2959830704707</v>
      </c>
      <c r="AX25" s="20">
        <v>151.48828044133319</v>
      </c>
      <c r="AY25" s="20">
        <v>168.85081619039585</v>
      </c>
      <c r="AZ25" s="20">
        <v>152.05850195134292</v>
      </c>
      <c r="BA25" s="20">
        <v>127.90971838035776</v>
      </c>
      <c r="BB25" s="8">
        <v>75.318086619773965</v>
      </c>
      <c r="BC25" s="21">
        <v>104.48742393108355</v>
      </c>
      <c r="BD25" s="21">
        <v>86.630356363367156</v>
      </c>
      <c r="BE25" s="21">
        <v>91.827243678066523</v>
      </c>
      <c r="BF25" s="21">
        <v>106.59259772315133</v>
      </c>
      <c r="BG25" s="21">
        <v>99.943874980149062</v>
      </c>
      <c r="BH25" s="15">
        <f t="shared" si="55"/>
        <v>75.318086619773965</v>
      </c>
      <c r="BI25" s="7">
        <f t="shared" si="56"/>
        <v>168.85081619039585</v>
      </c>
      <c r="BJ25" s="16">
        <f t="shared" si="57"/>
        <v>119.94571666631745</v>
      </c>
      <c r="BK25" s="9">
        <f t="shared" si="58"/>
        <v>32.203671502757679</v>
      </c>
      <c r="BL25" s="8">
        <f t="shared" si="59"/>
        <v>26.848538153593733</v>
      </c>
    </row>
    <row r="26" spans="1:100">
      <c r="A26" s="12" t="s">
        <v>30</v>
      </c>
      <c r="B26" s="18">
        <v>122.20939852575022</v>
      </c>
      <c r="C26" s="18">
        <v>143.82211617852056</v>
      </c>
      <c r="D26" s="18">
        <v>133.89857924652836</v>
      </c>
      <c r="E26" s="18">
        <v>125.77931409899659</v>
      </c>
      <c r="F26" s="18">
        <v>132.1624029218182</v>
      </c>
      <c r="G26" s="18">
        <v>128.82075838933849</v>
      </c>
      <c r="H26" s="18">
        <v>118.00455851139841</v>
      </c>
      <c r="I26" s="18">
        <v>115.93813576203279</v>
      </c>
      <c r="J26" s="18">
        <v>111.858185209719</v>
      </c>
      <c r="K26" s="18">
        <v>113.63912873788455</v>
      </c>
      <c r="L26" s="18">
        <v>118.73661292936399</v>
      </c>
      <c r="M26" s="18">
        <v>118.03972958820903</v>
      </c>
      <c r="N26" s="18">
        <v>120.84583102779426</v>
      </c>
      <c r="O26" s="18">
        <v>111.03188447090592</v>
      </c>
      <c r="P26" s="18">
        <v>97.733850170284967</v>
      </c>
      <c r="Q26" s="18">
        <v>120.14399107025044</v>
      </c>
      <c r="R26" s="18">
        <v>114.62614781351718</v>
      </c>
      <c r="S26" s="18">
        <v>107.86743506011724</v>
      </c>
      <c r="T26" s="18">
        <v>110.83292216344771</v>
      </c>
      <c r="U26" s="18">
        <v>110.38535826728803</v>
      </c>
      <c r="V26" s="18">
        <v>54.156019784844659</v>
      </c>
      <c r="W26" s="18">
        <v>109.2959958543067</v>
      </c>
      <c r="X26" s="18">
        <v>109.10899716188219</v>
      </c>
      <c r="Y26" s="18">
        <v>109.00000952040685</v>
      </c>
      <c r="Z26" s="18">
        <v>101.46768935294266</v>
      </c>
      <c r="AA26" s="6">
        <v>77.888456371200007</v>
      </c>
      <c r="AB26" s="6">
        <v>148</v>
      </c>
      <c r="AC26" s="19">
        <f t="shared" si="60"/>
        <v>54.156019784844659</v>
      </c>
      <c r="AD26" s="19">
        <f t="shared" si="61"/>
        <v>148</v>
      </c>
      <c r="AE26" s="8">
        <f t="shared" si="62"/>
        <v>114.27012993291662</v>
      </c>
      <c r="AF26" s="8">
        <f t="shared" si="63"/>
        <v>18.387750001309065</v>
      </c>
      <c r="AG26" s="8">
        <f t="shared" si="64"/>
        <v>16.091475534423363</v>
      </c>
      <c r="AH26" s="8">
        <v>77.888456371200007</v>
      </c>
      <c r="AI26" s="8">
        <v>100.31400788285315</v>
      </c>
      <c r="AJ26" s="8">
        <v>95.713973282885902</v>
      </c>
      <c r="AK26" s="8">
        <v>89.23257804306806</v>
      </c>
      <c r="AL26" s="21">
        <v>80.834943267434696</v>
      </c>
      <c r="AM26" s="21">
        <v>106.03997072187521</v>
      </c>
      <c r="AN26" s="21">
        <v>95.399899539545814</v>
      </c>
      <c r="AO26" s="21">
        <v>103.60126915974791</v>
      </c>
      <c r="AP26" s="21">
        <v>115.69213496783588</v>
      </c>
      <c r="AQ26" s="21">
        <v>93.637135744819517</v>
      </c>
      <c r="AR26" s="21">
        <f t="shared" si="50"/>
        <v>93.637135744819517</v>
      </c>
      <c r="AS26" s="21">
        <f t="shared" si="51"/>
        <v>115.69213496783588</v>
      </c>
      <c r="AT26" s="9">
        <f t="shared" si="52"/>
        <v>99.200892233543172</v>
      </c>
      <c r="AU26" s="9">
        <f t="shared" si="53"/>
        <v>12.006734874518845</v>
      </c>
      <c r="AV26" s="8">
        <f t="shared" si="54"/>
        <v>12.103454519594495</v>
      </c>
      <c r="AW26" s="20">
        <v>102.1468472451071</v>
      </c>
      <c r="AX26" s="20">
        <v>92.15930554997388</v>
      </c>
      <c r="AY26" s="20">
        <v>94.775549571996947</v>
      </c>
      <c r="AZ26" s="20">
        <v>106.10296186151186</v>
      </c>
      <c r="BA26" s="20">
        <v>113.88840542844265</v>
      </c>
      <c r="BB26" s="8">
        <v>44.302946728609108</v>
      </c>
      <c r="BC26" s="21">
        <v>55.329861343544017</v>
      </c>
      <c r="BD26" s="21">
        <v>61.35220126102449</v>
      </c>
      <c r="BE26" s="21">
        <v>79.856725954995383</v>
      </c>
      <c r="BF26" s="21">
        <v>98.276262567573824</v>
      </c>
      <c r="BG26" s="21">
        <v>89.35215744890516</v>
      </c>
      <c r="BH26" s="15">
        <f t="shared" si="55"/>
        <v>44.302946728609108</v>
      </c>
      <c r="BI26" s="7">
        <f t="shared" si="56"/>
        <v>113.88840542844265</v>
      </c>
      <c r="BJ26" s="16">
        <f t="shared" si="57"/>
        <v>85.231202269244022</v>
      </c>
      <c r="BK26" s="9">
        <f t="shared" si="58"/>
        <v>22.444504254217261</v>
      </c>
      <c r="BL26" s="8">
        <f t="shared" si="59"/>
        <v>26.333670834907885</v>
      </c>
    </row>
    <row r="27" spans="1:100">
      <c r="A27" s="12" t="s">
        <v>31</v>
      </c>
      <c r="B27" s="18">
        <v>77.352446421865451</v>
      </c>
      <c r="C27" s="18">
        <v>234.09096330010317</v>
      </c>
      <c r="D27" s="18">
        <v>90.873246839841983</v>
      </c>
      <c r="E27" s="18">
        <v>78.764167743217484</v>
      </c>
      <c r="F27" s="18">
        <v>94.568278092890594</v>
      </c>
      <c r="G27" s="18">
        <v>84.176121106816836</v>
      </c>
      <c r="H27" s="18">
        <v>80.186734534445847</v>
      </c>
      <c r="I27" s="18">
        <v>76.674501660474192</v>
      </c>
      <c r="J27" s="18">
        <v>73.648079894019801</v>
      </c>
      <c r="K27" s="18">
        <v>72.046572466161024</v>
      </c>
      <c r="L27" s="18">
        <v>79.075789557823583</v>
      </c>
      <c r="M27" s="18">
        <v>87.814269724198752</v>
      </c>
      <c r="N27" s="18">
        <v>79.59055067440616</v>
      </c>
      <c r="O27" s="18">
        <v>91.983087334952472</v>
      </c>
      <c r="P27" s="18">
        <v>67.109731613895093</v>
      </c>
      <c r="Q27" s="18">
        <v>79.830754561309334</v>
      </c>
      <c r="R27" s="18">
        <v>79.280430210240326</v>
      </c>
      <c r="S27" s="18">
        <v>71.10822394667845</v>
      </c>
      <c r="T27" s="18">
        <v>81.780452976604877</v>
      </c>
      <c r="U27" s="18">
        <v>79.448629459251535</v>
      </c>
      <c r="V27" s="18">
        <v>67.455933528512048</v>
      </c>
      <c r="W27" s="18">
        <v>72.635803390892676</v>
      </c>
      <c r="X27" s="18">
        <v>74.993677304981091</v>
      </c>
      <c r="Y27" s="18">
        <v>74.747325100919213</v>
      </c>
      <c r="Z27" s="18">
        <v>65.882445384284509</v>
      </c>
      <c r="AA27" s="18">
        <v>81.395309620270723</v>
      </c>
      <c r="AB27" s="18">
        <v>100</v>
      </c>
      <c r="AC27" s="19">
        <f t="shared" si="60"/>
        <v>65.882445384284509</v>
      </c>
      <c r="AD27" s="19">
        <f t="shared" si="61"/>
        <v>234.09096330010317</v>
      </c>
      <c r="AE27" s="8">
        <f t="shared" si="62"/>
        <v>85.05605653515029</v>
      </c>
      <c r="AF27" s="8">
        <f t="shared" si="63"/>
        <v>30.912628021236657</v>
      </c>
      <c r="AG27" s="8">
        <f t="shared" si="64"/>
        <v>36.343829329145649</v>
      </c>
      <c r="AH27" s="8">
        <v>81.395309620270723</v>
      </c>
      <c r="AI27" s="8">
        <v>197.9328743936492</v>
      </c>
      <c r="AJ27" s="8">
        <v>170.46534468574987</v>
      </c>
      <c r="AK27" s="8">
        <v>75.971097536777606</v>
      </c>
      <c r="AL27" s="21">
        <v>80.653266530555669</v>
      </c>
      <c r="AM27" s="21">
        <v>81.098512719437863</v>
      </c>
      <c r="AN27" s="21">
        <v>84.061929220882206</v>
      </c>
      <c r="AO27" s="21">
        <v>124.71265216569816</v>
      </c>
      <c r="AP27" s="21">
        <v>84.952081606119961</v>
      </c>
      <c r="AQ27" s="21">
        <v>79.710555724547916</v>
      </c>
      <c r="AR27" s="21">
        <f t="shared" si="50"/>
        <v>79.710555724547916</v>
      </c>
      <c r="AS27" s="21">
        <f t="shared" si="51"/>
        <v>124.71265216569816</v>
      </c>
      <c r="AT27" s="9">
        <f t="shared" si="52"/>
        <v>89.198166327873636</v>
      </c>
      <c r="AU27" s="9">
        <f t="shared" si="53"/>
        <v>17.517553068232864</v>
      </c>
      <c r="AV27" s="8">
        <f t="shared" si="54"/>
        <v>19.638916122829293</v>
      </c>
      <c r="AW27" s="8">
        <v>79.630426044472102</v>
      </c>
      <c r="AX27" s="8">
        <v>77.40314255166534</v>
      </c>
      <c r="AY27" s="8">
        <v>79.796544817225836</v>
      </c>
      <c r="AZ27" s="8">
        <v>84.239938285807071</v>
      </c>
      <c r="BA27" s="8">
        <v>91.620561285987066</v>
      </c>
      <c r="BB27" s="8">
        <v>85.797817576720846</v>
      </c>
      <c r="BC27" s="21">
        <v>66.533703826174161</v>
      </c>
      <c r="BD27" s="21">
        <v>138.29952426059768</v>
      </c>
      <c r="BE27" s="21">
        <v>73.142016852479316</v>
      </c>
      <c r="BF27" s="21">
        <v>145.63421469411279</v>
      </c>
      <c r="BG27" s="21">
        <v>81.421464603471705</v>
      </c>
      <c r="BH27" s="15">
        <f t="shared" si="55"/>
        <v>66.533703826174161</v>
      </c>
      <c r="BI27" s="7">
        <f t="shared" si="56"/>
        <v>145.63421469411279</v>
      </c>
      <c r="BJ27" s="16">
        <f t="shared" si="57"/>
        <v>91.229032254428517</v>
      </c>
      <c r="BK27" s="9">
        <f t="shared" si="58"/>
        <v>25.968493088749909</v>
      </c>
      <c r="BL27" s="8">
        <f t="shared" si="59"/>
        <v>28.465163388258262</v>
      </c>
    </row>
    <row r="28" spans="1:100">
      <c r="A28" s="12" t="s">
        <v>32</v>
      </c>
      <c r="B28" s="6">
        <v>2.8994590227362189</v>
      </c>
      <c r="C28" s="6">
        <v>4.601512113050604</v>
      </c>
      <c r="D28" s="6">
        <v>4.5503439025854915</v>
      </c>
      <c r="E28" s="6">
        <v>1.7670801390496622</v>
      </c>
      <c r="F28" s="6">
        <v>5.8254968204315301</v>
      </c>
      <c r="G28" s="18">
        <v>10.040549535548168</v>
      </c>
      <c r="H28" s="6">
        <v>6.3694203856827984</v>
      </c>
      <c r="I28" s="6">
        <v>6.4204809593959178</v>
      </c>
      <c r="J28" s="6">
        <v>8.6946284871571287</v>
      </c>
      <c r="K28" s="6">
        <v>7.9684628960058523</v>
      </c>
      <c r="L28" s="6">
        <v>2.7672754108482627</v>
      </c>
      <c r="M28" s="6">
        <v>4.1816062072217361</v>
      </c>
      <c r="N28" s="6">
        <v>4.037072254711048</v>
      </c>
      <c r="O28" s="6">
        <v>6.5518492228774443</v>
      </c>
      <c r="P28" s="6">
        <v>4.9063290220143276</v>
      </c>
      <c r="Q28" s="6">
        <v>7.6800697733157905</v>
      </c>
      <c r="R28" s="6">
        <v>6.6510454339563712</v>
      </c>
      <c r="S28" s="6">
        <v>8.7612809665840068</v>
      </c>
      <c r="T28" s="6">
        <v>8.8881874177526203</v>
      </c>
      <c r="U28" s="6">
        <v>8.6693115116383161</v>
      </c>
      <c r="V28" s="6">
        <v>5.7146148232716811</v>
      </c>
      <c r="W28" s="6">
        <v>8.8361457569004909</v>
      </c>
      <c r="X28" s="6">
        <v>8.6772818567977748</v>
      </c>
      <c r="Y28" s="6">
        <v>8.7877095775723983</v>
      </c>
      <c r="Z28" s="6">
        <v>3.1263496303747873</v>
      </c>
      <c r="AA28" s="18">
        <v>2.2414063622303457</v>
      </c>
      <c r="AB28" s="18">
        <v>9.48</v>
      </c>
      <c r="AC28" s="19">
        <f t="shared" si="60"/>
        <v>1.7670801390496622</v>
      </c>
      <c r="AD28" s="19">
        <f t="shared" si="61"/>
        <v>10.040549535548168</v>
      </c>
      <c r="AE28" s="8">
        <f t="shared" si="62"/>
        <v>6.2627766477670663</v>
      </c>
      <c r="AF28" s="8">
        <f t="shared" si="63"/>
        <v>2.4848612722856824</v>
      </c>
      <c r="AG28" s="8">
        <f t="shared" si="64"/>
        <v>39.676670781028669</v>
      </c>
      <c r="AH28" s="8">
        <v>2.2414063622303457</v>
      </c>
      <c r="AI28" s="8">
        <v>3.6759348462593504</v>
      </c>
      <c r="AJ28" s="8">
        <v>2.3731853227095745</v>
      </c>
      <c r="AK28" s="7">
        <v>1.9617794430148365</v>
      </c>
      <c r="AL28" s="9">
        <v>3.3816387864728368</v>
      </c>
      <c r="AM28" s="9">
        <v>8.166023458060403</v>
      </c>
      <c r="AN28" s="9">
        <v>1.5693944661677839</v>
      </c>
      <c r="AO28" s="9">
        <v>1.4959105993787125</v>
      </c>
      <c r="AP28" s="9">
        <v>4.7395974936278664</v>
      </c>
      <c r="AQ28" s="9">
        <v>6.8037911774930651</v>
      </c>
      <c r="AR28" s="9">
        <f t="shared" si="50"/>
        <v>1.4959105993787125</v>
      </c>
      <c r="AS28" s="9">
        <f t="shared" si="51"/>
        <v>8.166023458060403</v>
      </c>
      <c r="AT28" s="9">
        <f t="shared" si="52"/>
        <v>4.3593926635334439</v>
      </c>
      <c r="AU28" s="9">
        <f t="shared" si="53"/>
        <v>2.7404269715087333</v>
      </c>
      <c r="AV28" s="8">
        <f t="shared" si="54"/>
        <v>62.862586213730033</v>
      </c>
      <c r="AW28" s="8">
        <v>10.073525569023467</v>
      </c>
      <c r="AX28" s="8">
        <v>3.715091617094469</v>
      </c>
      <c r="AY28" s="8">
        <v>10.492768036216299</v>
      </c>
      <c r="AZ28" s="8">
        <v>9.807279493415118</v>
      </c>
      <c r="BA28" s="8">
        <v>12.387149493115801</v>
      </c>
      <c r="BB28" s="8">
        <v>21.962736408608794</v>
      </c>
      <c r="BC28" s="9">
        <v>2.4420197367962881</v>
      </c>
      <c r="BD28" s="9">
        <v>8.3918269558571801</v>
      </c>
      <c r="BE28" s="9">
        <v>5.2575890813812851</v>
      </c>
      <c r="BF28" s="9">
        <v>2.7151400362683864</v>
      </c>
      <c r="BG28" s="9">
        <v>7.1042641027755895</v>
      </c>
      <c r="BH28" s="15">
        <f t="shared" si="55"/>
        <v>2.4420197367962881</v>
      </c>
      <c r="BI28" s="7">
        <f t="shared" si="56"/>
        <v>21.962736408608794</v>
      </c>
      <c r="BJ28" s="16">
        <f t="shared" si="57"/>
        <v>8.577217320959333</v>
      </c>
      <c r="BK28" s="9">
        <f t="shared" si="58"/>
        <v>5.5675648944070861</v>
      </c>
      <c r="BL28" s="8">
        <f t="shared" si="59"/>
        <v>64.911085799378725</v>
      </c>
    </row>
    <row r="29" spans="1:100">
      <c r="A29" s="12" t="s">
        <v>33</v>
      </c>
      <c r="B29" s="18">
        <v>172.12535368581842</v>
      </c>
      <c r="C29" s="18">
        <v>193.77236976563535</v>
      </c>
      <c r="D29" s="18">
        <v>177.45971733096499</v>
      </c>
      <c r="E29" s="18">
        <v>190.66027598296577</v>
      </c>
      <c r="F29" s="18">
        <v>200.47278902297418</v>
      </c>
      <c r="G29" s="18">
        <v>196.59712508958901</v>
      </c>
      <c r="H29" s="18">
        <v>195.95318037391991</v>
      </c>
      <c r="I29" s="18">
        <v>184.79719407902783</v>
      </c>
      <c r="J29" s="18">
        <v>176.473603449042</v>
      </c>
      <c r="K29" s="18">
        <v>180.82042040792803</v>
      </c>
      <c r="L29" s="18">
        <v>183.94248203100332</v>
      </c>
      <c r="M29" s="18">
        <v>193.11101614993407</v>
      </c>
      <c r="N29" s="18">
        <v>177.47390484519144</v>
      </c>
      <c r="O29" s="18">
        <v>189.52082519898283</v>
      </c>
      <c r="P29" s="18">
        <v>171.16839005217213</v>
      </c>
      <c r="Q29" s="18">
        <v>182.03541195422963</v>
      </c>
      <c r="R29" s="18">
        <v>180.93356105515682</v>
      </c>
      <c r="S29" s="18">
        <v>164.88479938185813</v>
      </c>
      <c r="T29" s="18">
        <v>169.88415944209186</v>
      </c>
      <c r="U29" s="18">
        <v>169.52242305134806</v>
      </c>
      <c r="V29" s="18">
        <v>221.98156604532721</v>
      </c>
      <c r="W29" s="18">
        <v>165.76155857808172</v>
      </c>
      <c r="X29" s="18">
        <v>163.84679371902104</v>
      </c>
      <c r="Y29" s="18">
        <v>168.26406310664828</v>
      </c>
      <c r="Z29" s="18">
        <v>170.80840636746024</v>
      </c>
      <c r="AA29" s="6">
        <v>217.3740177895921</v>
      </c>
      <c r="AB29" s="6">
        <v>181</v>
      </c>
      <c r="AC29" s="19">
        <f t="shared" si="60"/>
        <v>163.84679371902104</v>
      </c>
      <c r="AD29" s="19">
        <f t="shared" si="61"/>
        <v>221.98156604532721</v>
      </c>
      <c r="AE29" s="8">
        <f t="shared" si="62"/>
        <v>182.98686696133205</v>
      </c>
      <c r="AF29" s="8">
        <f t="shared" si="63"/>
        <v>14.897517818675274</v>
      </c>
      <c r="AG29" s="8">
        <f t="shared" si="64"/>
        <v>8.1413043821463695</v>
      </c>
      <c r="AH29" s="8">
        <v>217.3740177895921</v>
      </c>
      <c r="AI29" s="8">
        <v>214.08876545013894</v>
      </c>
      <c r="AJ29" s="8">
        <v>212.97021894592271</v>
      </c>
      <c r="AK29" s="7">
        <v>210.45094388158415</v>
      </c>
      <c r="AL29" s="21">
        <v>198.8825088213365</v>
      </c>
      <c r="AM29" s="21">
        <v>192.65533557939389</v>
      </c>
      <c r="AN29" s="21">
        <v>197.17652920620861</v>
      </c>
      <c r="AO29" s="21">
        <v>197.8778277766589</v>
      </c>
      <c r="AP29" s="21">
        <v>204.98499121551808</v>
      </c>
      <c r="AQ29" s="21">
        <v>193.76831749817836</v>
      </c>
      <c r="AR29" s="21">
        <f t="shared" si="50"/>
        <v>192.65533557939389</v>
      </c>
      <c r="AS29" s="21">
        <f t="shared" si="51"/>
        <v>204.98499121551808</v>
      </c>
      <c r="AT29" s="9">
        <f t="shared" si="52"/>
        <v>197.55758501621574</v>
      </c>
      <c r="AU29" s="9">
        <f t="shared" si="53"/>
        <v>4.3717306128991327</v>
      </c>
      <c r="AV29" s="8">
        <f t="shared" si="54"/>
        <v>2.2128892760762873</v>
      </c>
      <c r="AW29" s="8">
        <v>182.45783725797091</v>
      </c>
      <c r="AX29" s="8">
        <v>182.82257355398065</v>
      </c>
      <c r="AY29" s="8">
        <v>165.63014027868152</v>
      </c>
      <c r="AZ29" s="8">
        <v>171.24468752381455</v>
      </c>
      <c r="BA29" s="8">
        <v>200.63731600541576</v>
      </c>
      <c r="BB29" s="8">
        <v>278.96923536298101</v>
      </c>
      <c r="BC29" s="21">
        <v>381.76201918899403</v>
      </c>
      <c r="BD29" s="21">
        <v>192.80908502788367</v>
      </c>
      <c r="BE29" s="21">
        <v>170.56068729137678</v>
      </c>
      <c r="BF29" s="21">
        <v>212.23997563502695</v>
      </c>
      <c r="BG29" s="21">
        <v>210.29782460879375</v>
      </c>
      <c r="BH29" s="15">
        <f t="shared" si="55"/>
        <v>165.63014027868152</v>
      </c>
      <c r="BI29" s="7">
        <f t="shared" si="56"/>
        <v>381.76201918899403</v>
      </c>
      <c r="BJ29" s="16">
        <f t="shared" si="57"/>
        <v>213.58467106681084</v>
      </c>
      <c r="BK29" s="9">
        <f t="shared" si="58"/>
        <v>64.054034259515092</v>
      </c>
      <c r="BL29" s="8">
        <f t="shared" si="59"/>
        <v>29.989995976573862</v>
      </c>
    </row>
    <row r="30" spans="1:100">
      <c r="A30" s="12" t="s">
        <v>34</v>
      </c>
      <c r="B30" s="18">
        <v>20.108532885266481</v>
      </c>
      <c r="C30" s="18">
        <v>20.647337551152582</v>
      </c>
      <c r="D30" s="18">
        <v>20.504199295969229</v>
      </c>
      <c r="E30" s="18">
        <v>20.559359127455618</v>
      </c>
      <c r="F30" s="18">
        <v>21.34326114303455</v>
      </c>
      <c r="G30" s="18">
        <v>21.185828108260438</v>
      </c>
      <c r="H30" s="18">
        <v>21.069747249272407</v>
      </c>
      <c r="I30" s="18">
        <v>20.128035489876872</v>
      </c>
      <c r="J30" s="18">
        <v>19.922324050973387</v>
      </c>
      <c r="K30" s="18">
        <v>19.482285467397588</v>
      </c>
      <c r="L30" s="18">
        <v>20.158097803193773</v>
      </c>
      <c r="M30" s="18">
        <v>20.190746664323129</v>
      </c>
      <c r="N30" s="18">
        <v>19.377355267163203</v>
      </c>
      <c r="O30" s="18">
        <v>19.204471005932188</v>
      </c>
      <c r="P30" s="18">
        <v>18.126273993030985</v>
      </c>
      <c r="Q30" s="18">
        <v>20.182340444418561</v>
      </c>
      <c r="R30" s="18">
        <v>19.819654604930168</v>
      </c>
      <c r="S30" s="18">
        <v>18.983420604300242</v>
      </c>
      <c r="T30" s="18">
        <v>19.226539392607407</v>
      </c>
      <c r="U30" s="18">
        <v>18.92168021330879</v>
      </c>
      <c r="V30" s="18">
        <v>19.770162547754424</v>
      </c>
      <c r="W30" s="18">
        <v>19.238074650398566</v>
      </c>
      <c r="X30" s="18">
        <v>18.951824112576883</v>
      </c>
      <c r="Y30" s="18">
        <v>19.178842922547076</v>
      </c>
      <c r="Z30" s="18">
        <v>18.282298879042653</v>
      </c>
      <c r="AA30" s="10">
        <v>25.643644341147276</v>
      </c>
      <c r="AB30" s="10">
        <v>23.8</v>
      </c>
      <c r="AC30" s="19">
        <f t="shared" si="60"/>
        <v>18.126273993030985</v>
      </c>
      <c r="AD30" s="19">
        <f t="shared" si="61"/>
        <v>25.643644341147276</v>
      </c>
      <c r="AE30" s="8">
        <f t="shared" si="62"/>
        <v>20.148382882049422</v>
      </c>
      <c r="AF30" s="8">
        <f t="shared" si="63"/>
        <v>1.5707586826618636</v>
      </c>
      <c r="AG30" s="8">
        <f t="shared" si="64"/>
        <v>7.7959541063778488</v>
      </c>
      <c r="AH30" s="8">
        <v>25.643644341147276</v>
      </c>
      <c r="AI30" s="8">
        <v>25.218458797223253</v>
      </c>
      <c r="AJ30" s="8">
        <v>24.64485521376043</v>
      </c>
      <c r="AK30" s="7">
        <v>23.81707858721883</v>
      </c>
      <c r="AL30" s="11">
        <v>25.05883241290476</v>
      </c>
      <c r="AM30" s="11">
        <v>25.194712318000192</v>
      </c>
      <c r="AN30" s="11">
        <v>26.394542608927797</v>
      </c>
      <c r="AO30" s="11">
        <v>25.464833336486308</v>
      </c>
      <c r="AP30" s="11">
        <v>26.55601416442197</v>
      </c>
      <c r="AQ30" s="11">
        <v>26.85812416708206</v>
      </c>
      <c r="AR30" s="11">
        <f t="shared" si="50"/>
        <v>25.194712318000192</v>
      </c>
      <c r="AS30" s="11">
        <f t="shared" si="51"/>
        <v>26.85812416708206</v>
      </c>
      <c r="AT30" s="9">
        <f t="shared" si="52"/>
        <v>25.921176501303847</v>
      </c>
      <c r="AU30" s="9">
        <f t="shared" si="53"/>
        <v>0.77260622302220805</v>
      </c>
      <c r="AV30" s="8">
        <f t="shared" si="54"/>
        <v>2.9805985966082424</v>
      </c>
      <c r="AW30" s="8">
        <v>24.287015621445359</v>
      </c>
      <c r="AX30" s="8">
        <v>22.875938424205653</v>
      </c>
      <c r="AY30" s="8">
        <v>23.386962538864029</v>
      </c>
      <c r="AZ30" s="8">
        <v>25.38213771138242</v>
      </c>
      <c r="BA30" s="8">
        <v>27.840658950507699</v>
      </c>
      <c r="BB30" s="8">
        <v>30.152493888274613</v>
      </c>
      <c r="BC30" s="11">
        <v>15.965388868037452</v>
      </c>
      <c r="BD30" s="11">
        <v>25.750367504071004</v>
      </c>
      <c r="BE30" s="11">
        <v>25.186549383077846</v>
      </c>
      <c r="BF30" s="11">
        <v>26.035011250669005</v>
      </c>
      <c r="BG30" s="11">
        <v>25.50774066825878</v>
      </c>
      <c r="BH30" s="15">
        <f t="shared" si="55"/>
        <v>15.965388868037452</v>
      </c>
      <c r="BI30" s="7">
        <f t="shared" si="56"/>
        <v>30.152493888274613</v>
      </c>
      <c r="BJ30" s="16">
        <f t="shared" si="57"/>
        <v>24.760933164435809</v>
      </c>
      <c r="BK30" s="9">
        <f t="shared" si="58"/>
        <v>3.5398849797568257</v>
      </c>
      <c r="BL30" s="8">
        <f t="shared" si="59"/>
        <v>14.296250291734447</v>
      </c>
    </row>
    <row r="31" spans="1:100">
      <c r="A31" s="12" t="s">
        <v>35</v>
      </c>
      <c r="B31" s="18">
        <v>77.798248170978695</v>
      </c>
      <c r="C31" s="18">
        <v>79.821911905636568</v>
      </c>
      <c r="D31" s="18">
        <v>81.32141083834334</v>
      </c>
      <c r="E31" s="18">
        <v>80.299139748101766</v>
      </c>
      <c r="F31" s="18">
        <v>81.184404817357404</v>
      </c>
      <c r="G31" s="18">
        <v>81.526892968875046</v>
      </c>
      <c r="H31" s="18">
        <v>86.201898425933607</v>
      </c>
      <c r="I31" s="18">
        <v>77.869859406103643</v>
      </c>
      <c r="J31" s="18">
        <v>74.806289178260471</v>
      </c>
      <c r="K31" s="18">
        <v>74.970776761659991</v>
      </c>
      <c r="L31" s="18">
        <v>78.001930676349517</v>
      </c>
      <c r="M31" s="18">
        <v>77.868005616062732</v>
      </c>
      <c r="N31" s="18">
        <v>74.937235353968802</v>
      </c>
      <c r="O31" s="18">
        <v>73.437758002983941</v>
      </c>
      <c r="P31" s="18">
        <v>69.220713031459297</v>
      </c>
      <c r="Q31" s="18">
        <v>77.63317158329032</v>
      </c>
      <c r="R31" s="18">
        <v>75.248646956592239</v>
      </c>
      <c r="S31" s="18">
        <v>72.099292985116222</v>
      </c>
      <c r="T31" s="18">
        <v>73.604511355553683</v>
      </c>
      <c r="U31" s="18">
        <v>71.614759475485783</v>
      </c>
      <c r="V31" s="18">
        <v>81.057234092512246</v>
      </c>
      <c r="W31" s="18">
        <v>74.501388646506769</v>
      </c>
      <c r="X31" s="18">
        <v>72.240048564164411</v>
      </c>
      <c r="Y31" s="18">
        <v>73.537184357218649</v>
      </c>
      <c r="Z31" s="18">
        <v>68.344952620574674</v>
      </c>
      <c r="AA31" s="10">
        <v>87.159563738477061</v>
      </c>
      <c r="AB31" s="10">
        <v>86.1</v>
      </c>
      <c r="AC31" s="19">
        <f t="shared" si="60"/>
        <v>68.344952620574674</v>
      </c>
      <c r="AD31" s="19">
        <f t="shared" si="61"/>
        <v>87.159563738477061</v>
      </c>
      <c r="AE31" s="8">
        <f t="shared" si="62"/>
        <v>77.12619367694694</v>
      </c>
      <c r="AF31" s="8">
        <f t="shared" si="63"/>
        <v>4.9443692075889016</v>
      </c>
      <c r="AG31" s="8">
        <f t="shared" si="64"/>
        <v>6.4107522643980497</v>
      </c>
      <c r="AH31" s="8">
        <v>87.159563738477061</v>
      </c>
      <c r="AI31" s="8">
        <v>84.286634306200298</v>
      </c>
      <c r="AJ31" s="8">
        <v>83.236549653808623</v>
      </c>
      <c r="AK31" s="7">
        <v>79.993712863307493</v>
      </c>
      <c r="AL31" s="11">
        <v>84.108469257088643</v>
      </c>
      <c r="AM31" s="11">
        <v>84.137465003538807</v>
      </c>
      <c r="AN31" s="11">
        <v>90.230757314495037</v>
      </c>
      <c r="AO31" s="11">
        <v>86.592511738299805</v>
      </c>
      <c r="AP31" s="11">
        <v>89.990347911283166</v>
      </c>
      <c r="AQ31" s="11">
        <v>93.183704067191002</v>
      </c>
      <c r="AR31" s="11">
        <f t="shared" si="50"/>
        <v>84.137465003538807</v>
      </c>
      <c r="AS31" s="11">
        <f t="shared" si="51"/>
        <v>93.183704067191002</v>
      </c>
      <c r="AT31" s="9">
        <f t="shared" si="52"/>
        <v>88.040542548649398</v>
      </c>
      <c r="AU31" s="9">
        <f t="shared" si="53"/>
        <v>3.6835553477467045</v>
      </c>
      <c r="AV31" s="8">
        <f t="shared" si="54"/>
        <v>4.1839307677042621</v>
      </c>
      <c r="AW31" s="8">
        <v>84.951940336107981</v>
      </c>
      <c r="AX31" s="8">
        <v>83.630554126822503</v>
      </c>
      <c r="AY31" s="8">
        <v>80.293433193025919</v>
      </c>
      <c r="AZ31" s="8">
        <v>86.813009751540392</v>
      </c>
      <c r="BA31" s="8">
        <v>95.49586359401485</v>
      </c>
      <c r="BB31" s="8">
        <v>116.76755867859511</v>
      </c>
      <c r="BC31" s="11">
        <v>55.705849338287301</v>
      </c>
      <c r="BD31" s="11">
        <v>87.927531866851893</v>
      </c>
      <c r="BE31" s="11">
        <v>82.917432711687113</v>
      </c>
      <c r="BF31" s="11">
        <v>90.956893794737354</v>
      </c>
      <c r="BG31" s="11">
        <v>88.943267486342208</v>
      </c>
      <c r="BH31" s="15">
        <f t="shared" si="55"/>
        <v>55.705849338287301</v>
      </c>
      <c r="BI31" s="7">
        <f t="shared" si="56"/>
        <v>116.76755867859511</v>
      </c>
      <c r="BJ31" s="16">
        <f t="shared" si="57"/>
        <v>86.763939534364781</v>
      </c>
      <c r="BK31" s="9">
        <f t="shared" si="58"/>
        <v>14.263659520524234</v>
      </c>
      <c r="BL31" s="8">
        <f t="shared" si="59"/>
        <v>16.439617192433726</v>
      </c>
    </row>
    <row r="32" spans="1:100">
      <c r="A32" s="12" t="s">
        <v>36</v>
      </c>
      <c r="B32" s="6">
        <v>3.2541738387257597</v>
      </c>
      <c r="C32" s="6">
        <v>3.3350087294429769</v>
      </c>
      <c r="D32" s="6">
        <v>3.223977038649593</v>
      </c>
      <c r="E32" s="6">
        <v>3.4642858892371247</v>
      </c>
      <c r="F32" s="6">
        <v>3.5559032618021389</v>
      </c>
      <c r="G32" s="6">
        <v>3.4824409048647604</v>
      </c>
      <c r="H32" s="6">
        <v>3.9019636654616252</v>
      </c>
      <c r="I32" s="6">
        <v>3.2542191233547642</v>
      </c>
      <c r="J32" s="6">
        <v>3.1401449918577247</v>
      </c>
      <c r="K32" s="6">
        <v>3.1824115965863093</v>
      </c>
      <c r="L32" s="6">
        <v>3.3006801618896895</v>
      </c>
      <c r="M32" s="6">
        <v>3.3361366673021471</v>
      </c>
      <c r="N32" s="6">
        <v>3.1508543463114846</v>
      </c>
      <c r="O32" s="6">
        <v>3.0893254058154032</v>
      </c>
      <c r="P32" s="6">
        <v>2.9998098259270809</v>
      </c>
      <c r="Q32" s="6">
        <v>3.365479390524031</v>
      </c>
      <c r="R32" s="6">
        <v>3.2009765659673755</v>
      </c>
      <c r="S32" s="6">
        <v>3.0531720689168957</v>
      </c>
      <c r="T32" s="6">
        <v>3.2679581898750198</v>
      </c>
      <c r="U32" s="6">
        <v>3.1018902265422348</v>
      </c>
      <c r="V32" s="6">
        <v>4.2637550382163045</v>
      </c>
      <c r="W32" s="6">
        <v>3.5613078394676241</v>
      </c>
      <c r="X32" s="6">
        <v>3.0480974419419939</v>
      </c>
      <c r="Y32" s="6">
        <v>3.1064605123068585</v>
      </c>
      <c r="Z32" s="6">
        <v>2.9217863278679874</v>
      </c>
      <c r="AA32" s="18">
        <v>4.6791144890267766</v>
      </c>
      <c r="AB32" s="18">
        <v>5.0599999999999996</v>
      </c>
      <c r="AC32" s="19">
        <f t="shared" si="60"/>
        <v>2.9217863278679874</v>
      </c>
      <c r="AD32" s="19">
        <f t="shared" si="61"/>
        <v>5.0599999999999996</v>
      </c>
      <c r="AE32" s="8">
        <f t="shared" si="62"/>
        <v>3.4185679088104326</v>
      </c>
      <c r="AF32" s="8">
        <f t="shared" si="63"/>
        <v>0.50661348988179311</v>
      </c>
      <c r="AG32" s="8">
        <f t="shared" si="64"/>
        <v>14.819465442711671</v>
      </c>
      <c r="AH32" s="8">
        <v>4.6791144890267766</v>
      </c>
      <c r="AI32" s="8">
        <v>4.3167338094297909</v>
      </c>
      <c r="AJ32" s="8">
        <v>4.3922844287778151</v>
      </c>
      <c r="AK32" s="7">
        <v>4.2286393902619599</v>
      </c>
      <c r="AL32" s="9">
        <v>3.9373376145761392</v>
      </c>
      <c r="AM32" s="9">
        <v>4.1386393107647645</v>
      </c>
      <c r="AN32" s="9">
        <v>4.6321807977775959</v>
      </c>
      <c r="AO32" s="9">
        <v>4.5988638737195329</v>
      </c>
      <c r="AP32" s="9">
        <v>4.3638604287698906</v>
      </c>
      <c r="AQ32" s="9">
        <v>2.6763943157464469</v>
      </c>
      <c r="AR32" s="9">
        <f t="shared" si="50"/>
        <v>2.6763943157464469</v>
      </c>
      <c r="AS32" s="9">
        <f t="shared" si="51"/>
        <v>4.6321807977775959</v>
      </c>
      <c r="AT32" s="9">
        <f t="shared" si="52"/>
        <v>4.057879390225728</v>
      </c>
      <c r="AU32" s="9">
        <f t="shared" si="53"/>
        <v>0.72741517849120285</v>
      </c>
      <c r="AV32" s="8">
        <f t="shared" si="54"/>
        <v>17.925993075184497</v>
      </c>
      <c r="AW32" s="7">
        <v>5.0131732218428287</v>
      </c>
      <c r="AX32" s="7">
        <v>4.961649877808906</v>
      </c>
      <c r="AY32" s="7">
        <v>4.6172102112586106</v>
      </c>
      <c r="AZ32" s="7">
        <v>5.0020487231669195</v>
      </c>
      <c r="BA32" s="7">
        <v>5.5504043709934807</v>
      </c>
      <c r="BB32" s="7">
        <v>8.592145194882475</v>
      </c>
      <c r="BC32" s="9">
        <v>3.1215533796759618</v>
      </c>
      <c r="BD32" s="9">
        <v>4.9039246736574214</v>
      </c>
      <c r="BE32" s="9">
        <v>4.678988095222925</v>
      </c>
      <c r="BF32" s="9">
        <v>5.5281276555908834</v>
      </c>
      <c r="BG32" s="9">
        <v>5.405768888506068</v>
      </c>
      <c r="BH32" s="15">
        <f t="shared" si="55"/>
        <v>3.1215533796759618</v>
      </c>
      <c r="BI32" s="7">
        <f t="shared" si="56"/>
        <v>8.592145194882475</v>
      </c>
      <c r="BJ32" s="16">
        <f t="shared" si="57"/>
        <v>5.2159085720551346</v>
      </c>
      <c r="BK32" s="9">
        <f t="shared" si="58"/>
        <v>1.3010094142577897</v>
      </c>
      <c r="BL32" s="8">
        <f t="shared" si="59"/>
        <v>24.943102362416898</v>
      </c>
    </row>
    <row r="33" spans="1:64">
      <c r="A33" s="12" t="s">
        <v>37</v>
      </c>
      <c r="B33" s="10">
        <v>0.45177278691886347</v>
      </c>
      <c r="C33" s="10">
        <v>0.79049392447781175</v>
      </c>
      <c r="D33" s="10">
        <v>0.46887026126857045</v>
      </c>
      <c r="E33" s="10">
        <v>0.67281154411060107</v>
      </c>
      <c r="F33" s="10">
        <v>0.78190098409133102</v>
      </c>
      <c r="G33" s="10">
        <v>0.71418993755238913</v>
      </c>
      <c r="H33" s="10">
        <v>0.69327196988600059</v>
      </c>
      <c r="I33" s="10">
        <v>0.55399258041551769</v>
      </c>
      <c r="J33" s="10">
        <v>0.544667643083107</v>
      </c>
      <c r="K33" s="10">
        <v>0.59371196487780287</v>
      </c>
      <c r="L33" s="10">
        <v>0.53919052119106559</v>
      </c>
      <c r="M33" s="10">
        <v>0.62599071092567549</v>
      </c>
      <c r="N33" s="10">
        <v>0.47608947472118879</v>
      </c>
      <c r="O33" s="10">
        <v>0.68491802987092298</v>
      </c>
      <c r="P33" s="10">
        <v>0.54551177923818939</v>
      </c>
      <c r="Q33" s="10">
        <v>0.55376143800748345</v>
      </c>
      <c r="R33" s="10">
        <v>0.57655938426121922</v>
      </c>
      <c r="S33" s="10">
        <v>0.46403126118090732</v>
      </c>
      <c r="T33" s="10">
        <v>0.55160467546661163</v>
      </c>
      <c r="U33" s="10">
        <v>0.50128133045776635</v>
      </c>
      <c r="V33" s="10">
        <v>0.70205062783471761</v>
      </c>
      <c r="W33" s="10">
        <v>0.5010167199344725</v>
      </c>
      <c r="X33" s="10">
        <v>0.48052285668158229</v>
      </c>
      <c r="Y33" s="10">
        <v>0.44146084241464439</v>
      </c>
      <c r="Z33" s="10">
        <v>0.44243749651417918</v>
      </c>
      <c r="AA33" s="6">
        <v>0.65553691338059594</v>
      </c>
      <c r="AB33" s="6"/>
      <c r="AC33" s="19">
        <f t="shared" si="60"/>
        <v>0.44146084241464439</v>
      </c>
      <c r="AD33" s="19">
        <f t="shared" si="61"/>
        <v>0.79049392447781175</v>
      </c>
      <c r="AE33" s="8">
        <f t="shared" si="62"/>
        <v>0.57721721764473921</v>
      </c>
      <c r="AF33" s="8">
        <f t="shared" si="63"/>
        <v>0.10545265798685119</v>
      </c>
      <c r="AG33" s="8">
        <f t="shared" si="64"/>
        <v>18.269146304598678</v>
      </c>
      <c r="AH33" s="8">
        <v>0.65553691338059594</v>
      </c>
      <c r="AI33" s="8">
        <v>0.68844461615906161</v>
      </c>
      <c r="AJ33" s="8">
        <v>0.74418914689037319</v>
      </c>
      <c r="AK33" s="7">
        <v>0.43248883637091173</v>
      </c>
      <c r="AL33" s="9">
        <v>0.45502539625503829</v>
      </c>
      <c r="AM33" s="9">
        <v>0.35775650521038355</v>
      </c>
      <c r="AN33" s="9">
        <v>0.44519953118454725</v>
      </c>
      <c r="AO33" s="9">
        <v>0.4455671578850125</v>
      </c>
      <c r="AP33" s="9">
        <v>0.38049355586752454</v>
      </c>
      <c r="AQ33" s="9">
        <v>0.26315592047197378</v>
      </c>
      <c r="AR33" s="9">
        <f t="shared" si="50"/>
        <v>0.26315592047197378</v>
      </c>
      <c r="AS33" s="9">
        <f t="shared" si="51"/>
        <v>0.4455671578850125</v>
      </c>
      <c r="AT33" s="9">
        <f t="shared" si="52"/>
        <v>0.39119967781241333</v>
      </c>
      <c r="AU33" s="9">
        <f t="shared" si="53"/>
        <v>7.4261430127649727E-2</v>
      </c>
      <c r="AV33" s="8">
        <f t="shared" si="54"/>
        <v>18.982998795632778</v>
      </c>
      <c r="AW33" s="7">
        <v>0.41012358097427787</v>
      </c>
      <c r="AX33" s="7">
        <v>0.60904224744934621</v>
      </c>
      <c r="AY33" s="7">
        <v>0.59607432820807582</v>
      </c>
      <c r="AZ33" s="7">
        <v>0.55906559850553239</v>
      </c>
      <c r="BA33" s="7">
        <v>0.50389233594708116</v>
      </c>
      <c r="BB33" s="7">
        <v>0.90304820516136075</v>
      </c>
      <c r="BC33" s="9">
        <v>0.38276623557673856</v>
      </c>
      <c r="BD33" s="9">
        <v>0.50616946916949157</v>
      </c>
      <c r="BE33" s="9">
        <v>0.26642800100342195</v>
      </c>
      <c r="BF33" s="9">
        <v>0.5735087214834218</v>
      </c>
      <c r="BG33" s="9">
        <v>0.52519277029798095</v>
      </c>
      <c r="BH33" s="15">
        <f t="shared" si="55"/>
        <v>0.26642800100342195</v>
      </c>
      <c r="BI33" s="7">
        <f t="shared" si="56"/>
        <v>0.90304820516136075</v>
      </c>
      <c r="BJ33" s="16">
        <f t="shared" si="57"/>
        <v>0.53048286307061165</v>
      </c>
      <c r="BK33" s="9">
        <f t="shared" si="58"/>
        <v>0.16102939480126469</v>
      </c>
      <c r="BL33" s="8">
        <f t="shared" si="59"/>
        <v>30.355249153417109</v>
      </c>
    </row>
    <row r="34" spans="1:64">
      <c r="A34" s="12" t="s">
        <v>38</v>
      </c>
      <c r="B34" s="10">
        <v>0.17269752096979149</v>
      </c>
      <c r="C34" s="10">
        <v>0.26361240995362872</v>
      </c>
      <c r="D34" s="10">
        <v>0.16919943776791296</v>
      </c>
      <c r="E34" s="10">
        <v>0.20855754357721576</v>
      </c>
      <c r="F34" s="10">
        <v>0.19783150572479805</v>
      </c>
      <c r="G34" s="10">
        <v>0.28552100521173279</v>
      </c>
      <c r="H34" s="10">
        <v>0.25075612214517101</v>
      </c>
      <c r="I34" s="10">
        <v>0.12712791391581243</v>
      </c>
      <c r="J34" s="10">
        <v>0.12770792319628127</v>
      </c>
      <c r="K34" s="10">
        <v>0.24611755297739749</v>
      </c>
      <c r="L34" s="10">
        <v>0.11938734594671438</v>
      </c>
      <c r="M34" s="10">
        <v>0.22038414917135668</v>
      </c>
      <c r="N34" s="10">
        <v>0.11567296484266711</v>
      </c>
      <c r="O34" s="10">
        <v>0.26997806515508921</v>
      </c>
      <c r="P34" s="10">
        <v>0.32257836993842726</v>
      </c>
      <c r="Q34" s="10">
        <v>9.0857410959670898E-2</v>
      </c>
      <c r="R34" s="10">
        <v>0.1669833333445897</v>
      </c>
      <c r="S34" s="10">
        <v>0.21891300550606099</v>
      </c>
      <c r="T34" s="10">
        <v>0.18637915689122686</v>
      </c>
      <c r="U34" s="10">
        <v>0.17861137547876615</v>
      </c>
      <c r="V34" s="10">
        <v>0.61990326174470323</v>
      </c>
      <c r="W34" s="10">
        <v>0.2067512013819523</v>
      </c>
      <c r="X34" s="10">
        <v>0.19055105783983536</v>
      </c>
      <c r="Y34" s="10">
        <v>0.22461076931884616</v>
      </c>
      <c r="Z34" s="10">
        <v>0.17458436304498343</v>
      </c>
      <c r="AA34" s="6">
        <v>0.19392989831741214</v>
      </c>
      <c r="AB34" s="6"/>
      <c r="AC34" s="19">
        <f t="shared" si="60"/>
        <v>9.0857410959670898E-2</v>
      </c>
      <c r="AD34" s="19">
        <f t="shared" si="61"/>
        <v>0.61990326174470323</v>
      </c>
      <c r="AE34" s="8">
        <f t="shared" si="62"/>
        <v>0.21343094862777096</v>
      </c>
      <c r="AF34" s="8">
        <f t="shared" si="63"/>
        <v>9.9874745619279323E-2</v>
      </c>
      <c r="AG34" s="8">
        <f t="shared" si="64"/>
        <v>46.794874998875372</v>
      </c>
      <c r="AH34" s="8">
        <v>0.19392989831741214</v>
      </c>
      <c r="AI34" s="8">
        <v>1.4686818478059978</v>
      </c>
      <c r="AJ34" s="8">
        <v>0.58117692051446712</v>
      </c>
      <c r="AK34" s="20">
        <v>0.26468812568494438</v>
      </c>
      <c r="AL34" s="9">
        <v>0.17698895620303362</v>
      </c>
      <c r="AM34" s="9">
        <v>0.17089216022329412</v>
      </c>
      <c r="AN34" s="9">
        <v>0.11018688396817543</v>
      </c>
      <c r="AO34" s="9">
        <v>0.48682116846538598</v>
      </c>
      <c r="AP34" s="9">
        <v>0.17472569286148468</v>
      </c>
      <c r="AQ34" s="9">
        <v>0.11612232367009052</v>
      </c>
      <c r="AR34" s="9">
        <f t="shared" si="50"/>
        <v>0.11018688396817543</v>
      </c>
      <c r="AS34" s="9">
        <f t="shared" si="51"/>
        <v>0.48682116846538598</v>
      </c>
      <c r="AT34" s="9">
        <f t="shared" si="52"/>
        <v>0.20595619756524408</v>
      </c>
      <c r="AU34" s="9">
        <f t="shared" si="53"/>
        <v>0.14083390956407285</v>
      </c>
      <c r="AV34" s="8">
        <f t="shared" si="54"/>
        <v>68.380515482889805</v>
      </c>
      <c r="AW34" s="7">
        <v>7.1295793694099788E-2</v>
      </c>
      <c r="AX34" s="7">
        <v>0.57470048160186005</v>
      </c>
      <c r="AY34" s="7">
        <v>0.24715182716107964</v>
      </c>
      <c r="AZ34" s="7">
        <v>0.12671142637976165</v>
      </c>
      <c r="BA34" s="7">
        <v>0.15930972853484068</v>
      </c>
      <c r="BB34" s="7">
        <v>0.33721437153399841</v>
      </c>
      <c r="BC34" s="9">
        <v>0.14446333360412866</v>
      </c>
      <c r="BD34" s="9">
        <v>0.64043153107993633</v>
      </c>
      <c r="BE34" s="9">
        <v>6.6077966009698591E-2</v>
      </c>
      <c r="BF34" s="9">
        <v>0.40855941555587227</v>
      </c>
      <c r="BG34" s="9">
        <v>0.62916224644833307</v>
      </c>
      <c r="BH34" s="15">
        <f t="shared" si="55"/>
        <v>6.6077966009698591E-2</v>
      </c>
      <c r="BI34" s="7">
        <f t="shared" si="56"/>
        <v>0.64043153107993633</v>
      </c>
      <c r="BJ34" s="16">
        <f t="shared" si="57"/>
        <v>0.30955255650941899</v>
      </c>
      <c r="BK34" s="9">
        <f t="shared" si="58"/>
        <v>0.22264331475681448</v>
      </c>
      <c r="BL34" s="8">
        <f t="shared" si="59"/>
        <v>71.924237120632512</v>
      </c>
    </row>
    <row r="35" spans="1:64">
      <c r="A35" s="12" t="s">
        <v>39</v>
      </c>
      <c r="B35" s="18">
        <v>121.93848738973573</v>
      </c>
      <c r="C35" s="18">
        <v>197.71354537714956</v>
      </c>
      <c r="D35" s="18">
        <v>185.87128086328136</v>
      </c>
      <c r="E35" s="18">
        <v>119.35018325337541</v>
      </c>
      <c r="F35" s="18">
        <v>150.19188013955127</v>
      </c>
      <c r="G35" s="18">
        <v>224.91796899609525</v>
      </c>
      <c r="H35" s="18">
        <v>144.2612073725717</v>
      </c>
      <c r="I35" s="18">
        <v>189.20554665683656</v>
      </c>
      <c r="J35" s="18">
        <v>140.75913413247994</v>
      </c>
      <c r="K35" s="18">
        <v>120.35930425599358</v>
      </c>
      <c r="L35" s="18">
        <v>122.65464584589502</v>
      </c>
      <c r="M35" s="18">
        <v>160.19208350661506</v>
      </c>
      <c r="N35" s="18">
        <v>116.64585239047533</v>
      </c>
      <c r="O35" s="18">
        <v>175.0207357435373</v>
      </c>
      <c r="P35" s="18">
        <v>113.04873507219891</v>
      </c>
      <c r="Q35" s="18">
        <v>166.15947863728982</v>
      </c>
      <c r="R35" s="18">
        <v>156.23797827151105</v>
      </c>
      <c r="S35" s="18">
        <v>176.22568435544792</v>
      </c>
      <c r="T35" s="18">
        <v>147.34488027249063</v>
      </c>
      <c r="U35" s="18">
        <v>112.18150302688402</v>
      </c>
      <c r="V35" s="18">
        <v>203.41664429412512</v>
      </c>
      <c r="W35" s="18">
        <v>143.44180949343991</v>
      </c>
      <c r="X35" s="18">
        <v>132.70372062291091</v>
      </c>
      <c r="Y35" s="18">
        <v>123.08964048019619</v>
      </c>
      <c r="Z35" s="18">
        <v>93.314220454116622</v>
      </c>
      <c r="AA35" s="6">
        <v>126.40438742336904</v>
      </c>
      <c r="AB35" s="6">
        <v>127</v>
      </c>
      <c r="AC35" s="19">
        <f t="shared" si="60"/>
        <v>93.314220454116622</v>
      </c>
      <c r="AD35" s="19">
        <f t="shared" si="61"/>
        <v>224.91796899609525</v>
      </c>
      <c r="AE35" s="8">
        <f t="shared" si="62"/>
        <v>147.76483475287307</v>
      </c>
      <c r="AF35" s="8">
        <f t="shared" si="63"/>
        <v>32.758683091243569</v>
      </c>
      <c r="AG35" s="8">
        <f t="shared" si="64"/>
        <v>22.169471610772824</v>
      </c>
      <c r="AH35" s="8">
        <v>126.40438742336904</v>
      </c>
      <c r="AI35" s="8">
        <v>124.36225445085628</v>
      </c>
      <c r="AJ35" s="8">
        <v>136.11020397512397</v>
      </c>
      <c r="AK35" s="7">
        <v>108.11047428578817</v>
      </c>
      <c r="AL35" s="21">
        <v>130.06868516331392</v>
      </c>
      <c r="AM35" s="21">
        <v>130.42565953303364</v>
      </c>
      <c r="AN35" s="21">
        <v>113.1859826063947</v>
      </c>
      <c r="AO35" s="21">
        <v>134.70874560964333</v>
      </c>
      <c r="AP35" s="21">
        <v>130.87239788689402</v>
      </c>
      <c r="AQ35" s="21">
        <v>136.09047879463239</v>
      </c>
      <c r="AR35" s="21">
        <f t="shared" si="50"/>
        <v>113.1859826063947</v>
      </c>
      <c r="AS35" s="21">
        <f t="shared" si="51"/>
        <v>136.09047879463239</v>
      </c>
      <c r="AT35" s="9">
        <f t="shared" si="52"/>
        <v>129.22532493231867</v>
      </c>
      <c r="AU35" s="9">
        <f t="shared" si="53"/>
        <v>8.2380052327798605</v>
      </c>
      <c r="AV35" s="8">
        <f t="shared" si="54"/>
        <v>6.3749154719436678</v>
      </c>
      <c r="AW35" s="8">
        <v>139.24287326248961</v>
      </c>
      <c r="AX35" s="8">
        <v>123.79018025055694</v>
      </c>
      <c r="AY35" s="8">
        <v>113.62704130345827</v>
      </c>
      <c r="AZ35" s="8">
        <v>122.60785342983066</v>
      </c>
      <c r="BA35" s="8">
        <v>163.92964215909035</v>
      </c>
      <c r="BB35" s="8">
        <v>316.74586570483348</v>
      </c>
      <c r="BC35" s="21">
        <v>57.008244807937039</v>
      </c>
      <c r="BD35" s="21">
        <v>155.08784363214826</v>
      </c>
      <c r="BE35" s="21">
        <v>118.56110063695846</v>
      </c>
      <c r="BF35" s="21">
        <v>105.31412291274796</v>
      </c>
      <c r="BG35" s="21">
        <v>84.974773986337453</v>
      </c>
      <c r="BH35" s="15">
        <f t="shared" si="55"/>
        <v>57.008244807937039</v>
      </c>
      <c r="BI35" s="7">
        <f t="shared" si="56"/>
        <v>316.74586570483348</v>
      </c>
      <c r="BJ35" s="16">
        <f t="shared" si="57"/>
        <v>136.44450382603529</v>
      </c>
      <c r="BK35" s="9">
        <f t="shared" si="58"/>
        <v>66.887823534979759</v>
      </c>
      <c r="BL35" s="8">
        <f t="shared" si="59"/>
        <v>49.021999171370609</v>
      </c>
    </row>
    <row r="36" spans="1:64">
      <c r="A36" s="12" t="s">
        <v>40</v>
      </c>
      <c r="B36" s="6">
        <v>6.9924432176300089</v>
      </c>
      <c r="C36" s="6">
        <v>7.4826613312941834</v>
      </c>
      <c r="D36" s="6">
        <v>6.8907654749310412</v>
      </c>
      <c r="E36" s="6">
        <v>7.1618105368946914</v>
      </c>
      <c r="F36" s="6">
        <v>7.3288117304090283</v>
      </c>
      <c r="G36" s="6">
        <v>7.4028128822210437</v>
      </c>
      <c r="H36" s="6">
        <v>8.5346652144466635</v>
      </c>
      <c r="I36" s="6">
        <v>7.0107329815099595</v>
      </c>
      <c r="J36" s="6">
        <v>6.9470112682994634</v>
      </c>
      <c r="K36" s="6">
        <v>6.8882797929675306</v>
      </c>
      <c r="L36" s="6">
        <v>7.6954312569752004</v>
      </c>
      <c r="M36" s="6">
        <v>7.1342437893358399</v>
      </c>
      <c r="N36" s="6">
        <v>6.8958976646958572</v>
      </c>
      <c r="O36" s="6">
        <v>7.087053411104911</v>
      </c>
      <c r="P36" s="6">
        <v>6.5656105162809153</v>
      </c>
      <c r="Q36" s="6">
        <v>7.0357436523154195</v>
      </c>
      <c r="R36" s="6">
        <v>6.9474384574536634</v>
      </c>
      <c r="S36" s="6">
        <v>6.6739651846688712</v>
      </c>
      <c r="T36" s="6">
        <v>6.7777947336898912</v>
      </c>
      <c r="U36" s="6">
        <v>6.6247706770037871</v>
      </c>
      <c r="V36" s="18">
        <v>10.601913075906241</v>
      </c>
      <c r="W36" s="6">
        <v>6.9021132865748891</v>
      </c>
      <c r="X36" s="6">
        <v>6.6184144515590084</v>
      </c>
      <c r="Y36" s="6">
        <v>6.6458827302877292</v>
      </c>
      <c r="Z36" s="6">
        <v>6.2954153804875617</v>
      </c>
      <c r="AA36" s="6">
        <v>7.0317681095482643</v>
      </c>
      <c r="AB36" s="6">
        <v>7.96</v>
      </c>
      <c r="AC36" s="19">
        <f t="shared" si="60"/>
        <v>6.2954153804875617</v>
      </c>
      <c r="AD36" s="19">
        <f t="shared" si="61"/>
        <v>10.601913075906241</v>
      </c>
      <c r="AE36" s="8">
        <f t="shared" si="62"/>
        <v>7.1901278077219137</v>
      </c>
      <c r="AF36" s="8">
        <f t="shared" si="63"/>
        <v>0.82319222048859797</v>
      </c>
      <c r="AG36" s="8">
        <f t="shared" si="64"/>
        <v>11.448923336307345</v>
      </c>
      <c r="AH36" s="8">
        <v>7.0317681095482643</v>
      </c>
      <c r="AI36" s="8">
        <v>6.6262178302610879</v>
      </c>
      <c r="AJ36" s="8">
        <v>7.122449769419922</v>
      </c>
      <c r="AK36" s="7">
        <v>6.3850230153318703</v>
      </c>
      <c r="AL36" s="9">
        <v>6.7235087128663844</v>
      </c>
      <c r="AM36" s="9">
        <v>6.7259011640902795</v>
      </c>
      <c r="AN36" s="9">
        <v>6.8836830385687362</v>
      </c>
      <c r="AO36" s="9">
        <v>6.6664271481503352</v>
      </c>
      <c r="AP36" s="9">
        <v>7.0061949912278623</v>
      </c>
      <c r="AQ36" s="9">
        <v>7.2834783232715665</v>
      </c>
      <c r="AR36" s="9">
        <f t="shared" si="50"/>
        <v>6.6664271481503352</v>
      </c>
      <c r="AS36" s="9">
        <f t="shared" si="51"/>
        <v>7.2834783232715665</v>
      </c>
      <c r="AT36" s="9">
        <f t="shared" si="52"/>
        <v>6.8815322296958614</v>
      </c>
      <c r="AU36" s="9">
        <f t="shared" si="53"/>
        <v>0.23348179748823433</v>
      </c>
      <c r="AV36" s="8">
        <f t="shared" si="54"/>
        <v>3.3928751576675151</v>
      </c>
      <c r="AW36" s="8">
        <v>7.1146211681992639</v>
      </c>
      <c r="AX36" s="8">
        <v>7.6227868575748019</v>
      </c>
      <c r="AY36" s="8">
        <v>6.9259812051871039</v>
      </c>
      <c r="AZ36" s="8">
        <v>7.2472429381848062</v>
      </c>
      <c r="BA36" s="8">
        <v>8.4418217535982016</v>
      </c>
      <c r="BB36" s="8">
        <v>15.255355410335566</v>
      </c>
      <c r="BC36" s="9">
        <v>5.796769514493044</v>
      </c>
      <c r="BD36" s="9">
        <v>7.5382535712460061</v>
      </c>
      <c r="BE36" s="9">
        <v>7.1984686808097544</v>
      </c>
      <c r="BF36" s="9">
        <v>7.6315369958162833</v>
      </c>
      <c r="BG36" s="9">
        <v>7.5759637288956574</v>
      </c>
      <c r="BH36" s="15">
        <f t="shared" si="55"/>
        <v>5.796769514493044</v>
      </c>
      <c r="BI36" s="7">
        <f t="shared" si="56"/>
        <v>15.255355410335566</v>
      </c>
      <c r="BJ36" s="16">
        <f t="shared" si="57"/>
        <v>8.0317092567582264</v>
      </c>
      <c r="BK36" s="9">
        <f t="shared" si="58"/>
        <v>2.4798413634548648</v>
      </c>
      <c r="BL36" s="8">
        <f t="shared" si="59"/>
        <v>30.875636607092311</v>
      </c>
    </row>
    <row r="37" spans="1:64">
      <c r="A37" s="12" t="s">
        <v>41</v>
      </c>
      <c r="B37" s="18">
        <v>16.59543448457476</v>
      </c>
      <c r="C37" s="18">
        <v>17.285875635024734</v>
      </c>
      <c r="D37" s="18">
        <v>16.485857514111171</v>
      </c>
      <c r="E37" s="18">
        <v>16.796038420501105</v>
      </c>
      <c r="F37" s="18">
        <v>17.094136910635349</v>
      </c>
      <c r="G37" s="18">
        <v>17.29996698685299</v>
      </c>
      <c r="H37" s="18">
        <v>19.626027324926511</v>
      </c>
      <c r="I37" s="18">
        <v>16.643169103932152</v>
      </c>
      <c r="J37" s="18">
        <v>16.43279275811047</v>
      </c>
      <c r="K37" s="18">
        <v>16.277637828345448</v>
      </c>
      <c r="L37" s="18">
        <v>25.661871000103989</v>
      </c>
      <c r="M37" s="18">
        <v>16.571228907640645</v>
      </c>
      <c r="N37" s="18">
        <v>16.159917579470942</v>
      </c>
      <c r="O37" s="18">
        <v>16.346606601685256</v>
      </c>
      <c r="P37" s="18">
        <v>15.341787764417875</v>
      </c>
      <c r="Q37" s="18">
        <v>16.554939874923999</v>
      </c>
      <c r="R37" s="18">
        <v>16.272159738139095</v>
      </c>
      <c r="S37" s="18">
        <v>15.769568684649514</v>
      </c>
      <c r="T37" s="18">
        <v>15.947985192628821</v>
      </c>
      <c r="U37" s="18">
        <v>15.635462988930652</v>
      </c>
      <c r="V37" s="18">
        <v>23.135190330987701</v>
      </c>
      <c r="W37" s="18">
        <v>16.219311666025501</v>
      </c>
      <c r="X37" s="18">
        <v>15.670065448820406</v>
      </c>
      <c r="Y37" s="18">
        <v>15.702488373461797</v>
      </c>
      <c r="Z37" s="18">
        <v>14.935286572429735</v>
      </c>
      <c r="AA37" s="6">
        <v>17.058664974010323</v>
      </c>
      <c r="AB37" s="6">
        <v>17.8</v>
      </c>
      <c r="AC37" s="19">
        <f t="shared" si="60"/>
        <v>14.935286572429735</v>
      </c>
      <c r="AD37" s="19">
        <f t="shared" si="61"/>
        <v>25.661871000103989</v>
      </c>
      <c r="AE37" s="8">
        <f t="shared" si="62"/>
        <v>17.085906395012632</v>
      </c>
      <c r="AF37" s="8">
        <f t="shared" si="63"/>
        <v>2.3140977236958435</v>
      </c>
      <c r="AG37" s="8">
        <f t="shared" si="64"/>
        <v>13.543897936672108</v>
      </c>
      <c r="AH37" s="8">
        <v>17.058664974010323</v>
      </c>
      <c r="AI37" s="8">
        <v>15.962200272626923</v>
      </c>
      <c r="AJ37" s="8">
        <v>16.9450126225452</v>
      </c>
      <c r="AK37" s="7">
        <v>15.371783915088432</v>
      </c>
      <c r="AL37" s="11">
        <v>16.489422882009247</v>
      </c>
      <c r="AM37" s="11">
        <v>16.461869260195748</v>
      </c>
      <c r="AN37" s="11">
        <v>16.765749210571496</v>
      </c>
      <c r="AO37" s="11">
        <v>16.439899651406311</v>
      </c>
      <c r="AP37" s="11">
        <v>17.044138732777803</v>
      </c>
      <c r="AQ37" s="11">
        <v>17.86167298634205</v>
      </c>
      <c r="AR37" s="11">
        <f t="shared" si="50"/>
        <v>16.439899651406311</v>
      </c>
      <c r="AS37" s="11">
        <f t="shared" si="51"/>
        <v>17.86167298634205</v>
      </c>
      <c r="AT37" s="9">
        <f t="shared" si="52"/>
        <v>16.843792120550443</v>
      </c>
      <c r="AU37" s="9">
        <f t="shared" si="53"/>
        <v>0.55079627320651237</v>
      </c>
      <c r="AV37" s="8">
        <f t="shared" si="54"/>
        <v>3.2700253557184888</v>
      </c>
      <c r="AW37" s="8">
        <v>16.81740526665067</v>
      </c>
      <c r="AX37" s="8">
        <v>17.664264414650248</v>
      </c>
      <c r="AY37" s="8">
        <v>16.170643123919852</v>
      </c>
      <c r="AZ37" s="8">
        <v>17.344296212767222</v>
      </c>
      <c r="BA37" s="8">
        <v>19.943883160307987</v>
      </c>
      <c r="BB37" s="8">
        <v>32.653456450737728</v>
      </c>
      <c r="BC37" s="11">
        <v>13.037858507155702</v>
      </c>
      <c r="BD37" s="11">
        <v>17.860557590186744</v>
      </c>
      <c r="BE37" s="11">
        <v>16.868612551761903</v>
      </c>
      <c r="BF37" s="11">
        <v>17.756546654196278</v>
      </c>
      <c r="BG37" s="11">
        <v>17.768301034557791</v>
      </c>
      <c r="BH37" s="15">
        <f t="shared" si="55"/>
        <v>13.037858507155702</v>
      </c>
      <c r="BI37" s="7">
        <f t="shared" si="56"/>
        <v>32.653456450737728</v>
      </c>
      <c r="BJ37" s="16">
        <f t="shared" si="57"/>
        <v>18.535074996990197</v>
      </c>
      <c r="BK37" s="9">
        <f t="shared" si="58"/>
        <v>4.9666501439328403</v>
      </c>
      <c r="BL37" s="8">
        <f t="shared" si="59"/>
        <v>26.795953859044786</v>
      </c>
    </row>
    <row r="38" spans="1:64">
      <c r="A38" s="12" t="s">
        <v>42</v>
      </c>
      <c r="B38" s="6">
        <v>2.3977082163539634</v>
      </c>
      <c r="C38" s="6">
        <v>2.47424770151</v>
      </c>
      <c r="D38" s="6">
        <v>2.3706305001102801</v>
      </c>
      <c r="E38" s="6">
        <v>2.3692788966989387</v>
      </c>
      <c r="F38" s="6">
        <v>2.499045047748111</v>
      </c>
      <c r="G38" s="6">
        <v>2.420116042925025</v>
      </c>
      <c r="H38" s="6">
        <v>2.7239047309278455</v>
      </c>
      <c r="I38" s="6">
        <v>2.3960575466568699</v>
      </c>
      <c r="J38" s="6">
        <v>2.3689088922405022</v>
      </c>
      <c r="K38" s="6">
        <v>2.3352482123563316</v>
      </c>
      <c r="L38" s="6">
        <v>3.3306400952924573</v>
      </c>
      <c r="M38" s="6">
        <v>2.3967830912527432</v>
      </c>
      <c r="N38" s="6">
        <v>2.360498562049028</v>
      </c>
      <c r="O38" s="6">
        <v>2.3111870255389277</v>
      </c>
      <c r="P38" s="6">
        <v>2.1696972671039694</v>
      </c>
      <c r="Q38" s="6">
        <v>2.3577186225736897</v>
      </c>
      <c r="R38" s="6">
        <v>2.3195004126866823</v>
      </c>
      <c r="S38" s="6">
        <v>2.2475922277113765</v>
      </c>
      <c r="T38" s="6">
        <v>2.2951993423754011</v>
      </c>
      <c r="U38" s="6">
        <v>2.2582055518827397</v>
      </c>
      <c r="V38" s="6">
        <v>3.0674582100671568</v>
      </c>
      <c r="W38" s="6">
        <v>2.330539810141115</v>
      </c>
      <c r="X38" s="6">
        <v>2.2594945853749109</v>
      </c>
      <c r="Y38" s="6">
        <v>2.2752591257893511</v>
      </c>
      <c r="Z38" s="6">
        <v>2.1707768456770116</v>
      </c>
      <c r="AA38" s="6">
        <v>2.3250746597388954</v>
      </c>
      <c r="AB38" s="6">
        <v>2.52</v>
      </c>
      <c r="AC38" s="19">
        <f t="shared" si="60"/>
        <v>2.1696972671039694</v>
      </c>
      <c r="AD38" s="19">
        <f t="shared" si="61"/>
        <v>3.3306400952924573</v>
      </c>
      <c r="AE38" s="8">
        <f t="shared" si="62"/>
        <v>2.4203989341771606</v>
      </c>
      <c r="AF38" s="8">
        <f t="shared" si="63"/>
        <v>0.25311528144036094</v>
      </c>
      <c r="AG38" s="8">
        <f t="shared" si="64"/>
        <v>10.457585229701403</v>
      </c>
      <c r="AH38" s="8">
        <v>2.3250746597388954</v>
      </c>
      <c r="AI38" s="8">
        <v>2.1997160090809662</v>
      </c>
      <c r="AJ38" s="8">
        <v>2.3132584685557251</v>
      </c>
      <c r="AK38" s="7">
        <v>2.1009108052534464</v>
      </c>
      <c r="AL38" s="9">
        <v>2.2232819318007166</v>
      </c>
      <c r="AM38" s="9">
        <v>2.2565695034666531</v>
      </c>
      <c r="AN38" s="9">
        <v>2.3373454783668821</v>
      </c>
      <c r="AO38" s="9">
        <v>2.2803538054590171</v>
      </c>
      <c r="AP38" s="9">
        <v>2.3719794505968359</v>
      </c>
      <c r="AQ38" s="9">
        <v>2.434523645570104</v>
      </c>
      <c r="AR38" s="9">
        <f t="shared" si="50"/>
        <v>2.2565695034666531</v>
      </c>
      <c r="AS38" s="9">
        <f t="shared" si="51"/>
        <v>2.434523645570104</v>
      </c>
      <c r="AT38" s="9">
        <f t="shared" si="52"/>
        <v>2.3173423025433681</v>
      </c>
      <c r="AU38" s="9">
        <f t="shared" si="53"/>
        <v>7.8772644379143289E-2</v>
      </c>
      <c r="AV38" s="8">
        <f t="shared" si="54"/>
        <v>3.3992666639144082</v>
      </c>
      <c r="AW38" s="8">
        <v>2.2779318527655064</v>
      </c>
      <c r="AX38" s="8">
        <v>2.3196133452207781</v>
      </c>
      <c r="AY38" s="8">
        <v>2.201178465849293</v>
      </c>
      <c r="AZ38" s="8">
        <v>2.3135780985004391</v>
      </c>
      <c r="BA38" s="8">
        <v>2.6503725696078781</v>
      </c>
      <c r="BB38" s="8">
        <v>4.0283850972156845</v>
      </c>
      <c r="BC38" s="9">
        <v>1.6891102501900865</v>
      </c>
      <c r="BD38" s="9">
        <v>2.4188289425358662</v>
      </c>
      <c r="BE38" s="9">
        <v>2.3010803630009407</v>
      </c>
      <c r="BF38" s="9">
        <v>2.3801128012282509</v>
      </c>
      <c r="BG38" s="9">
        <v>2.3772862736148213</v>
      </c>
      <c r="BH38" s="15">
        <f t="shared" si="55"/>
        <v>1.6891102501900865</v>
      </c>
      <c r="BI38" s="7">
        <f t="shared" si="56"/>
        <v>4.0283850972156845</v>
      </c>
      <c r="BJ38" s="16">
        <f t="shared" si="57"/>
        <v>2.4506798236117771</v>
      </c>
      <c r="BK38" s="9">
        <f t="shared" si="58"/>
        <v>0.57191329999707774</v>
      </c>
      <c r="BL38" s="8">
        <f t="shared" si="59"/>
        <v>23.336924492820938</v>
      </c>
    </row>
    <row r="39" spans="1:64">
      <c r="A39" s="12" t="s">
        <v>43</v>
      </c>
      <c r="B39" s="18">
        <v>10.834902143972069</v>
      </c>
      <c r="C39" s="18">
        <v>11.099021574240606</v>
      </c>
      <c r="D39" s="18">
        <v>10.816679342146168</v>
      </c>
      <c r="E39" s="18">
        <v>10.776406090404834</v>
      </c>
      <c r="F39" s="18">
        <v>11.211251019305688</v>
      </c>
      <c r="G39" s="18">
        <v>11.031181305315943</v>
      </c>
      <c r="H39" s="18">
        <v>11.737997601982656</v>
      </c>
      <c r="I39" s="18">
        <v>10.766917380466831</v>
      </c>
      <c r="J39" s="18">
        <v>10.492918552600701</v>
      </c>
      <c r="K39" s="18">
        <v>10.491372742882422</v>
      </c>
      <c r="L39" s="18">
        <v>13.772995378260646</v>
      </c>
      <c r="M39" s="18">
        <v>10.686887564208947</v>
      </c>
      <c r="N39" s="18">
        <v>10.480671161046457</v>
      </c>
      <c r="O39" s="18">
        <v>10.296856868865293</v>
      </c>
      <c r="P39" s="6">
        <v>9.7426124157577636</v>
      </c>
      <c r="Q39" s="18">
        <v>10.514962755012695</v>
      </c>
      <c r="R39" s="18">
        <v>10.479331557738243</v>
      </c>
      <c r="S39" s="18">
        <v>10.241168266675826</v>
      </c>
      <c r="T39" s="18">
        <v>10.2142664148372</v>
      </c>
      <c r="U39" s="18">
        <v>10.443507418500367</v>
      </c>
      <c r="V39" s="18">
        <v>12.630740939181798</v>
      </c>
      <c r="W39" s="18">
        <v>10.401751707864653</v>
      </c>
      <c r="X39" s="18">
        <v>10.162953256989715</v>
      </c>
      <c r="Y39" s="18">
        <v>10.392350816989078</v>
      </c>
      <c r="Z39" s="6">
        <v>9.9103032935742448</v>
      </c>
      <c r="AA39" s="10">
        <v>10.731756082160846</v>
      </c>
      <c r="AB39" s="10">
        <v>11.8</v>
      </c>
      <c r="AC39" s="19">
        <f t="shared" si="60"/>
        <v>9.7426124157577636</v>
      </c>
      <c r="AD39" s="19">
        <f t="shared" si="61"/>
        <v>13.772995378260646</v>
      </c>
      <c r="AE39" s="8">
        <f t="shared" si="62"/>
        <v>10.820806061147472</v>
      </c>
      <c r="AF39" s="8">
        <f t="shared" si="63"/>
        <v>0.84449573725106208</v>
      </c>
      <c r="AG39" s="8">
        <f t="shared" si="64"/>
        <v>7.8043699561648845</v>
      </c>
      <c r="AH39" s="8">
        <v>10.731756082160846</v>
      </c>
      <c r="AI39" s="8">
        <v>10.394474291956872</v>
      </c>
      <c r="AJ39" s="8">
        <v>10.50545042137953</v>
      </c>
      <c r="AK39" s="7">
        <v>9.8225766503040361</v>
      </c>
      <c r="AL39" s="11">
        <v>10.446361899176175</v>
      </c>
      <c r="AM39" s="11">
        <v>10.25524339070224</v>
      </c>
      <c r="AN39" s="11">
        <v>10.907545828343379</v>
      </c>
      <c r="AO39" s="11">
        <v>10.874507189453805</v>
      </c>
      <c r="AP39" s="11">
        <v>11.023048506264054</v>
      </c>
      <c r="AQ39" s="11">
        <v>11.513736302824956</v>
      </c>
      <c r="AR39" s="11">
        <f t="shared" si="50"/>
        <v>10.25524339070224</v>
      </c>
      <c r="AS39" s="11">
        <f t="shared" si="51"/>
        <v>11.513736302824956</v>
      </c>
      <c r="AT39" s="9">
        <f t="shared" si="52"/>
        <v>10.836740519460768</v>
      </c>
      <c r="AU39" s="9">
        <f t="shared" si="53"/>
        <v>0.44497371780758671</v>
      </c>
      <c r="AV39" s="8">
        <f t="shared" si="54"/>
        <v>4.106158277099067</v>
      </c>
      <c r="AW39" s="8">
        <v>10.584606051414271</v>
      </c>
      <c r="AX39" s="8">
        <v>10.433912186244029</v>
      </c>
      <c r="AY39" s="8">
        <v>9.8921422613179644</v>
      </c>
      <c r="AZ39" s="8">
        <v>10.873435959657236</v>
      </c>
      <c r="BA39" s="8">
        <v>12.182354164039682</v>
      </c>
      <c r="BB39" s="8">
        <v>16.577797013928411</v>
      </c>
      <c r="BC39" s="11">
        <v>7.6798102437046101</v>
      </c>
      <c r="BD39" s="11">
        <v>10.973300930940319</v>
      </c>
      <c r="BE39" s="11">
        <v>10.389843951544655</v>
      </c>
      <c r="BF39" s="11">
        <v>10.945311915951898</v>
      </c>
      <c r="BG39" s="11">
        <v>10.69347292837065</v>
      </c>
      <c r="BH39" s="15">
        <f t="shared" si="55"/>
        <v>7.6798102437046101</v>
      </c>
      <c r="BI39" s="7">
        <f t="shared" si="56"/>
        <v>16.577797013928411</v>
      </c>
      <c r="BJ39" s="16">
        <f t="shared" si="57"/>
        <v>11.02054432791943</v>
      </c>
      <c r="BK39" s="9">
        <f t="shared" si="58"/>
        <v>2.1385772326225996</v>
      </c>
      <c r="BL39" s="8">
        <f t="shared" si="59"/>
        <v>19.405368455392274</v>
      </c>
    </row>
    <row r="40" spans="1:64">
      <c r="A40" s="12" t="s">
        <v>44</v>
      </c>
      <c r="B40" s="6">
        <v>3.2248977788995372</v>
      </c>
      <c r="C40" s="6">
        <v>3.1064144197463088</v>
      </c>
      <c r="D40" s="6">
        <v>3.0357614882380242</v>
      </c>
      <c r="E40" s="6">
        <v>3.1617238558202527</v>
      </c>
      <c r="F40" s="6">
        <v>3.2607863861048605</v>
      </c>
      <c r="G40" s="6">
        <v>3.2134040025427724</v>
      </c>
      <c r="H40" s="6">
        <v>3.32373691340517</v>
      </c>
      <c r="I40" s="6">
        <v>3.0796130291565613</v>
      </c>
      <c r="J40" s="6">
        <v>3.0386632350594613</v>
      </c>
      <c r="K40" s="6">
        <v>3.0557654052165182</v>
      </c>
      <c r="L40" s="6">
        <v>3.5275670254887275</v>
      </c>
      <c r="M40" s="6">
        <v>3.1443574519988804</v>
      </c>
      <c r="N40" s="6">
        <v>3.0599188575638254</v>
      </c>
      <c r="O40" s="6">
        <v>2.751949701543567</v>
      </c>
      <c r="P40" s="6">
        <v>2.8522260351053794</v>
      </c>
      <c r="Q40" s="6">
        <v>3.0458521154471079</v>
      </c>
      <c r="R40" s="6">
        <v>3.0716620395383076</v>
      </c>
      <c r="S40" s="6">
        <v>3.0207664242690155</v>
      </c>
      <c r="T40" s="6">
        <v>2.9690940615709933</v>
      </c>
      <c r="U40" s="6">
        <v>2.9810677486633694</v>
      </c>
      <c r="V40" s="6">
        <v>3.1617882324554563</v>
      </c>
      <c r="W40" s="6">
        <v>3.0310396586686439</v>
      </c>
      <c r="X40" s="6">
        <v>2.9602363819643762</v>
      </c>
      <c r="Y40" s="6">
        <v>3.1086358331253541</v>
      </c>
      <c r="Z40" s="6">
        <v>2.9159658260945269</v>
      </c>
      <c r="AA40" s="6">
        <v>2.9908672076737965</v>
      </c>
      <c r="AB40" s="6">
        <v>3.26</v>
      </c>
      <c r="AC40" s="19">
        <f t="shared" si="60"/>
        <v>2.751949701543567</v>
      </c>
      <c r="AD40" s="19">
        <f t="shared" si="61"/>
        <v>3.5275670254887275</v>
      </c>
      <c r="AE40" s="8">
        <f t="shared" si="62"/>
        <v>3.0871763376059556</v>
      </c>
      <c r="AF40" s="8">
        <f t="shared" si="63"/>
        <v>0.15489643763986585</v>
      </c>
      <c r="AG40" s="8">
        <f t="shared" si="64"/>
        <v>5.0174146436994587</v>
      </c>
      <c r="AH40" s="8">
        <v>2.9908672076737965</v>
      </c>
      <c r="AI40" s="8">
        <v>2.8651784299031173</v>
      </c>
      <c r="AJ40" s="8">
        <v>2.8928344671849993</v>
      </c>
      <c r="AK40" s="7">
        <v>2.7445552510663123</v>
      </c>
      <c r="AL40" s="9">
        <v>3.0161667959796414</v>
      </c>
      <c r="AM40" s="9">
        <v>3.0376701798097803</v>
      </c>
      <c r="AN40" s="9">
        <v>3.0693783012916702</v>
      </c>
      <c r="AO40" s="9">
        <v>3.0091705456151034</v>
      </c>
      <c r="AP40" s="9">
        <v>3.0813384446110099</v>
      </c>
      <c r="AQ40" s="9">
        <v>3.2228472796670951</v>
      </c>
      <c r="AR40" s="9">
        <f t="shared" si="50"/>
        <v>3.0091705456151034</v>
      </c>
      <c r="AS40" s="9">
        <f t="shared" si="51"/>
        <v>3.2228472796670951</v>
      </c>
      <c r="AT40" s="9">
        <f t="shared" si="52"/>
        <v>3.0727619244957167</v>
      </c>
      <c r="AU40" s="9">
        <f t="shared" si="53"/>
        <v>7.8852928956361298E-2</v>
      </c>
      <c r="AV40" s="8">
        <f t="shared" si="54"/>
        <v>2.5661906419678826</v>
      </c>
      <c r="AW40" s="7">
        <v>2.8948535413998555</v>
      </c>
      <c r="AX40" s="7">
        <v>2.6847305529261094</v>
      </c>
      <c r="AY40" s="7">
        <v>2.7609454312600925</v>
      </c>
      <c r="AZ40" s="7">
        <v>2.9752974831560772</v>
      </c>
      <c r="BA40" s="7">
        <v>3.3123750067704281</v>
      </c>
      <c r="BB40" s="7">
        <v>3.6967032133749536</v>
      </c>
      <c r="BC40" s="9">
        <v>2.0828494115848888</v>
      </c>
      <c r="BD40" s="9">
        <v>2.9842691247204938</v>
      </c>
      <c r="BE40" s="9">
        <v>2.8525966412143582</v>
      </c>
      <c r="BF40" s="9">
        <v>2.9204203784422482</v>
      </c>
      <c r="BG40" s="9">
        <v>2.9689139048336881</v>
      </c>
      <c r="BH40" s="15">
        <f t="shared" si="55"/>
        <v>2.0828494115848888</v>
      </c>
      <c r="BI40" s="7">
        <f t="shared" si="56"/>
        <v>3.6967032133749536</v>
      </c>
      <c r="BJ40" s="16">
        <f t="shared" si="57"/>
        <v>2.9212686081530177</v>
      </c>
      <c r="BK40" s="9">
        <f t="shared" si="58"/>
        <v>0.39413654192611747</v>
      </c>
      <c r="BL40" s="8">
        <f t="shared" si="59"/>
        <v>13.491965128647026</v>
      </c>
    </row>
    <row r="41" spans="1:64">
      <c r="A41" s="12" t="s">
        <v>45</v>
      </c>
      <c r="B41" s="6">
        <v>1.1445588445541681</v>
      </c>
      <c r="C41" s="6">
        <v>1.1432741419441399</v>
      </c>
      <c r="D41" s="6">
        <v>1.1332608299424183</v>
      </c>
      <c r="E41" s="6">
        <v>1.1497279703052705</v>
      </c>
      <c r="F41" s="6">
        <v>1.169913138702197</v>
      </c>
      <c r="G41" s="6">
        <v>1.1640411179624037</v>
      </c>
      <c r="H41" s="6">
        <v>1.13023626003356</v>
      </c>
      <c r="I41" s="6">
        <v>1.1718185237441758</v>
      </c>
      <c r="J41" s="6">
        <v>1.1233344092518152</v>
      </c>
      <c r="K41" s="6">
        <v>1.0756412563778661</v>
      </c>
      <c r="L41" s="6">
        <v>1.2070527524295085</v>
      </c>
      <c r="M41" s="6">
        <v>1.1210979337269547</v>
      </c>
      <c r="N41" s="6">
        <v>1.0619234714771451</v>
      </c>
      <c r="O41" s="6">
        <v>1.0605064438975556</v>
      </c>
      <c r="P41" s="6">
        <v>1.005760866774845</v>
      </c>
      <c r="Q41" s="6">
        <v>1.124175266191654</v>
      </c>
      <c r="R41" s="6">
        <v>1.1048467742589112</v>
      </c>
      <c r="S41" s="6">
        <v>1.082596566210889</v>
      </c>
      <c r="T41" s="6">
        <v>1.0824521433297294</v>
      </c>
      <c r="U41" s="6">
        <v>1.0925806257793327</v>
      </c>
      <c r="V41" s="6">
        <v>1.0613901325325128</v>
      </c>
      <c r="W41" s="6">
        <v>1.084812202573995</v>
      </c>
      <c r="X41" s="6">
        <v>1.0799920495337205</v>
      </c>
      <c r="Y41" s="6">
        <v>1.0640405110427666</v>
      </c>
      <c r="Z41" s="6">
        <v>1.0434772974014204</v>
      </c>
      <c r="AA41" s="10">
        <v>1.0044150740220763</v>
      </c>
      <c r="AB41" s="10">
        <v>1.05</v>
      </c>
      <c r="AC41" s="19">
        <f t="shared" si="60"/>
        <v>1.0044150740220763</v>
      </c>
      <c r="AD41" s="19">
        <f t="shared" si="61"/>
        <v>1.2070527524295085</v>
      </c>
      <c r="AE41" s="8">
        <f t="shared" si="62"/>
        <v>1.1013676520000382</v>
      </c>
      <c r="AF41" s="8">
        <f t="shared" si="63"/>
        <v>5.0726168362516907E-2</v>
      </c>
      <c r="AG41" s="8">
        <f t="shared" si="64"/>
        <v>4.60574343820615</v>
      </c>
      <c r="AH41" s="8">
        <v>1.0044150740220763</v>
      </c>
      <c r="AI41" s="8">
        <v>0.97438660308985936</v>
      </c>
      <c r="AJ41" s="8">
        <v>0.98398568722235669</v>
      </c>
      <c r="AK41" s="7">
        <v>0.93202487315367377</v>
      </c>
      <c r="AL41" s="9">
        <v>0.9808531148601477</v>
      </c>
      <c r="AM41" s="9">
        <v>0.9912290186247904</v>
      </c>
      <c r="AN41" s="9">
        <v>1.048965874114399</v>
      </c>
      <c r="AO41" s="9">
        <v>1.0182793345126815</v>
      </c>
      <c r="AP41" s="9">
        <v>1.0506924484454807</v>
      </c>
      <c r="AQ41" s="9">
        <v>1.0752816675952748</v>
      </c>
      <c r="AR41" s="9">
        <f t="shared" si="50"/>
        <v>0.9912290186247904</v>
      </c>
      <c r="AS41" s="9">
        <f t="shared" si="51"/>
        <v>1.0752816675952748</v>
      </c>
      <c r="AT41" s="9">
        <f t="shared" si="52"/>
        <v>1.0275502430254624</v>
      </c>
      <c r="AU41" s="9">
        <f t="shared" si="53"/>
        <v>3.7035881746242602E-2</v>
      </c>
      <c r="AV41" s="8">
        <f t="shared" si="54"/>
        <v>3.6042891330740372</v>
      </c>
      <c r="AW41" s="7">
        <v>0.97574358974358988</v>
      </c>
      <c r="AX41" s="7">
        <v>0.89040000000000008</v>
      </c>
      <c r="AY41" s="7">
        <v>0.92815470085470098</v>
      </c>
      <c r="AZ41" s="7">
        <v>0.98237606837606828</v>
      </c>
      <c r="BA41" s="7">
        <v>1.1293463143254521</v>
      </c>
      <c r="BB41" s="7">
        <v>1.0973296244784425</v>
      </c>
      <c r="BC41" s="9">
        <v>0.80242188224385735</v>
      </c>
      <c r="BD41" s="9">
        <v>0.99875527346276705</v>
      </c>
      <c r="BE41" s="9">
        <v>0.94565085769239399</v>
      </c>
      <c r="BF41" s="9">
        <v>0.97772273849337743</v>
      </c>
      <c r="BG41" s="9">
        <v>0.97328621041711705</v>
      </c>
      <c r="BH41" s="15">
        <f t="shared" si="55"/>
        <v>0.80242188224385735</v>
      </c>
      <c r="BI41" s="7">
        <f t="shared" si="56"/>
        <v>1.1293463143254521</v>
      </c>
      <c r="BJ41" s="16">
        <f t="shared" si="57"/>
        <v>0.97283520546252411</v>
      </c>
      <c r="BK41" s="9">
        <f t="shared" si="58"/>
        <v>8.908513665218748E-2</v>
      </c>
      <c r="BL41" s="8">
        <f t="shared" si="59"/>
        <v>9.1572689960200311</v>
      </c>
    </row>
    <row r="42" spans="1:64">
      <c r="A42" s="12" t="s">
        <v>46</v>
      </c>
      <c r="B42" s="6">
        <v>3.853516881025465</v>
      </c>
      <c r="C42" s="6">
        <v>3.8539978179214036</v>
      </c>
      <c r="D42" s="6">
        <v>3.778491188953502</v>
      </c>
      <c r="E42" s="6">
        <v>3.7622003373570285</v>
      </c>
      <c r="F42" s="6">
        <v>3.9020936861931745</v>
      </c>
      <c r="G42" s="6">
        <v>3.9093212395540773</v>
      </c>
      <c r="H42" s="6">
        <v>3.9162107455435451</v>
      </c>
      <c r="I42" s="6">
        <v>3.8829844071804929</v>
      </c>
      <c r="J42" s="6">
        <v>3.7392408713497738</v>
      </c>
      <c r="K42" s="6">
        <v>3.6507759458976339</v>
      </c>
      <c r="L42" s="6">
        <v>4.0914237153705191</v>
      </c>
      <c r="M42" s="6">
        <v>3.7073602247392206</v>
      </c>
      <c r="N42" s="6">
        <v>3.7203777064723242</v>
      </c>
      <c r="O42" s="6">
        <v>3.628708897868727</v>
      </c>
      <c r="P42" s="6">
        <v>3.2868132811283624</v>
      </c>
      <c r="Q42" s="6">
        <v>3.6188520721114976</v>
      </c>
      <c r="R42" s="6">
        <v>3.6976507372721668</v>
      </c>
      <c r="S42" s="6">
        <v>3.6333676177290122</v>
      </c>
      <c r="T42" s="6">
        <v>3.7010410304956971</v>
      </c>
      <c r="U42" s="6">
        <v>3.7477204219207789</v>
      </c>
      <c r="V42" s="6">
        <v>3.7113985646258869</v>
      </c>
      <c r="W42" s="6">
        <v>3.7077917751315859</v>
      </c>
      <c r="X42" s="6">
        <v>3.6025906456221137</v>
      </c>
      <c r="Y42" s="6">
        <v>3.6898486796926195</v>
      </c>
      <c r="Z42" s="6">
        <v>3.5708297713757431</v>
      </c>
      <c r="AA42" s="6">
        <v>3.3652744981574658</v>
      </c>
      <c r="AB42" s="6">
        <v>3.43</v>
      </c>
      <c r="AC42" s="19">
        <f t="shared" si="60"/>
        <v>3.2868132811283624</v>
      </c>
      <c r="AD42" s="19">
        <f t="shared" si="61"/>
        <v>4.0914237153705191</v>
      </c>
      <c r="AE42" s="8">
        <f t="shared" si="62"/>
        <v>3.7096252874329561</v>
      </c>
      <c r="AF42" s="8">
        <f t="shared" si="63"/>
        <v>0.17296801089298314</v>
      </c>
      <c r="AG42" s="8">
        <f t="shared" si="64"/>
        <v>4.6626814702537311</v>
      </c>
      <c r="AH42" s="8">
        <v>3.3652744981574658</v>
      </c>
      <c r="AI42" s="8">
        <v>3.4110049124857369</v>
      </c>
      <c r="AJ42" s="8">
        <v>3.3948002480295365</v>
      </c>
      <c r="AK42" s="7">
        <v>3.1403201110279673</v>
      </c>
      <c r="AL42" s="9">
        <v>3.4180952426918068</v>
      </c>
      <c r="AM42" s="9">
        <v>3.3510012465518515</v>
      </c>
      <c r="AN42" s="9">
        <v>3.6271216112552187</v>
      </c>
      <c r="AO42" s="9">
        <v>3.4112322580836709</v>
      </c>
      <c r="AP42" s="9">
        <v>3.5521631815226353</v>
      </c>
      <c r="AQ42" s="9">
        <v>3.6313033468366109</v>
      </c>
      <c r="AR42" s="9">
        <f t="shared" si="50"/>
        <v>3.3510012465518515</v>
      </c>
      <c r="AS42" s="9">
        <f t="shared" si="51"/>
        <v>3.6313033468366109</v>
      </c>
      <c r="AT42" s="9">
        <f t="shared" si="52"/>
        <v>3.4984861478236327</v>
      </c>
      <c r="AU42" s="9">
        <f t="shared" si="53"/>
        <v>0.12074473053382616</v>
      </c>
      <c r="AV42" s="8">
        <f t="shared" si="54"/>
        <v>3.4513422501026634</v>
      </c>
      <c r="AW42" s="7">
        <v>3.2836590142380584</v>
      </c>
      <c r="AX42" s="7">
        <v>3.0837815099694015</v>
      </c>
      <c r="AY42" s="7">
        <v>3.2087445191189441</v>
      </c>
      <c r="AZ42" s="7">
        <v>3.4317219783487163</v>
      </c>
      <c r="BA42" s="7">
        <v>3.9420814455451763</v>
      </c>
      <c r="BB42" s="7">
        <v>4.1086004031587233</v>
      </c>
      <c r="BC42" s="9">
        <v>2.3573430543983656</v>
      </c>
      <c r="BD42" s="9">
        <v>3.3278235304778621</v>
      </c>
      <c r="BE42" s="9">
        <v>3.3345158490259044</v>
      </c>
      <c r="BF42" s="9">
        <v>3.4126691161821645</v>
      </c>
      <c r="BG42" s="9">
        <v>3.3885060237143336</v>
      </c>
      <c r="BH42" s="15">
        <f t="shared" si="55"/>
        <v>2.3573430543983656</v>
      </c>
      <c r="BI42" s="7">
        <f t="shared" si="56"/>
        <v>4.1086004031587233</v>
      </c>
      <c r="BJ42" s="16">
        <f t="shared" si="57"/>
        <v>3.3526769494706956</v>
      </c>
      <c r="BK42" s="9">
        <f t="shared" si="58"/>
        <v>0.44937408525712957</v>
      </c>
      <c r="BL42" s="8">
        <f t="shared" si="59"/>
        <v>13.403441250970349</v>
      </c>
    </row>
    <row r="43" spans="1:64">
      <c r="A43" s="12" t="s">
        <v>47</v>
      </c>
      <c r="B43" s="10">
        <v>0.64238882209163151</v>
      </c>
      <c r="C43" s="10">
        <v>0.63249925858692557</v>
      </c>
      <c r="D43" s="10">
        <v>0.64730268243806433</v>
      </c>
      <c r="E43" s="10">
        <v>0.62948227830315251</v>
      </c>
      <c r="F43" s="10">
        <v>0.65953570894960989</v>
      </c>
      <c r="G43" s="10">
        <v>0.64066299699148366</v>
      </c>
      <c r="H43" s="10">
        <v>0.61989853486322977</v>
      </c>
      <c r="I43" s="10">
        <v>0.62383977346789743</v>
      </c>
      <c r="J43" s="10">
        <v>0.63617546994360097</v>
      </c>
      <c r="K43" s="10">
        <v>0.62912894553616416</v>
      </c>
      <c r="L43" s="10">
        <v>0.65544950547923853</v>
      </c>
      <c r="M43" s="10">
        <v>0.63094618874453134</v>
      </c>
      <c r="N43" s="10">
        <v>0.61173360004602684</v>
      </c>
      <c r="O43" s="10">
        <v>0.58820346321229433</v>
      </c>
      <c r="P43" s="10">
        <v>0.57501121190724824</v>
      </c>
      <c r="Q43" s="10">
        <v>0.62521557620996548</v>
      </c>
      <c r="R43" s="10">
        <v>0.60686998139726833</v>
      </c>
      <c r="S43" s="10">
        <v>0.6094237357254676</v>
      </c>
      <c r="T43" s="10">
        <v>0.61758009719602569</v>
      </c>
      <c r="U43" s="10">
        <v>0.62043993510669226</v>
      </c>
      <c r="V43" s="10">
        <v>0.61536641131170056</v>
      </c>
      <c r="W43" s="10">
        <v>0.61565510488822284</v>
      </c>
      <c r="X43" s="10">
        <v>0.60811881349047481</v>
      </c>
      <c r="Y43" s="10">
        <v>0.61289972954767236</v>
      </c>
      <c r="Z43" s="10">
        <v>0.61283697827679551</v>
      </c>
      <c r="AA43" s="10">
        <v>0.58426694688565561</v>
      </c>
      <c r="AB43" s="10">
        <v>0.68</v>
      </c>
      <c r="AC43" s="19">
        <f t="shared" si="60"/>
        <v>0.57501121190724824</v>
      </c>
      <c r="AD43" s="19">
        <f t="shared" si="61"/>
        <v>0.68</v>
      </c>
      <c r="AE43" s="8">
        <f t="shared" si="62"/>
        <v>0.62336784261470535</v>
      </c>
      <c r="AF43" s="8">
        <f t="shared" si="63"/>
        <v>2.2781392711781073E-2</v>
      </c>
      <c r="AG43" s="8">
        <f t="shared" si="64"/>
        <v>3.6545665583622227</v>
      </c>
      <c r="AH43" s="8">
        <v>0.58426694688565561</v>
      </c>
      <c r="AI43" s="8">
        <v>0.5813309786679377</v>
      </c>
      <c r="AJ43" s="8">
        <v>0.57717398554274879</v>
      </c>
      <c r="AK43" s="7">
        <v>0.54227651784265152</v>
      </c>
      <c r="AL43" s="9">
        <v>0.58283203165484665</v>
      </c>
      <c r="AM43" s="9">
        <v>0.59467913786396154</v>
      </c>
      <c r="AN43" s="9">
        <v>0.61517671219080738</v>
      </c>
      <c r="AO43" s="9">
        <v>0.60154459180237652</v>
      </c>
      <c r="AP43" s="9">
        <v>0.61129795914755036</v>
      </c>
      <c r="AQ43" s="9">
        <v>0.62903804342828451</v>
      </c>
      <c r="AR43" s="9">
        <f t="shared" si="50"/>
        <v>0.59467913786396154</v>
      </c>
      <c r="AS43" s="9">
        <f t="shared" si="51"/>
        <v>0.62903804342828451</v>
      </c>
      <c r="AT43" s="9">
        <f t="shared" si="52"/>
        <v>0.60576141268130446</v>
      </c>
      <c r="AU43" s="9">
        <f t="shared" si="53"/>
        <v>1.6293910876559761E-2</v>
      </c>
      <c r="AV43" s="8">
        <f t="shared" si="54"/>
        <v>2.6898231771544197</v>
      </c>
      <c r="AW43" s="7">
        <v>0.57713912058818828</v>
      </c>
      <c r="AX43" s="7">
        <v>0.53031690084687644</v>
      </c>
      <c r="AY43" s="7">
        <v>0.56229701280681321</v>
      </c>
      <c r="AZ43" s="7">
        <v>0.60601617199087721</v>
      </c>
      <c r="BA43" s="7">
        <v>0.67593877217456111</v>
      </c>
      <c r="BB43" s="7">
        <v>0.69806296872089824</v>
      </c>
      <c r="BC43" s="9">
        <v>0.40167146236485579</v>
      </c>
      <c r="BD43" s="9">
        <v>0.58565992765638231</v>
      </c>
      <c r="BE43" s="9">
        <v>0.56827636058657205</v>
      </c>
      <c r="BF43" s="9">
        <v>0.58891183200125374</v>
      </c>
      <c r="BG43" s="9">
        <v>0.58744849362240481</v>
      </c>
      <c r="BH43" s="15">
        <f t="shared" si="55"/>
        <v>0.40167146236485579</v>
      </c>
      <c r="BI43" s="7">
        <f t="shared" si="56"/>
        <v>0.69806296872089824</v>
      </c>
      <c r="BJ43" s="16">
        <f t="shared" si="57"/>
        <v>0.5801580930326985</v>
      </c>
      <c r="BK43" s="9">
        <f t="shared" si="58"/>
        <v>7.6625789548485451E-2</v>
      </c>
      <c r="BL43" s="8">
        <f t="shared" si="59"/>
        <v>13.207742935711615</v>
      </c>
    </row>
    <row r="44" spans="1:64">
      <c r="A44" s="12" t="s">
        <v>48</v>
      </c>
      <c r="B44" s="6">
        <v>4.305204523903309</v>
      </c>
      <c r="C44" s="6">
        <v>4.2648946457368755</v>
      </c>
      <c r="D44" s="6">
        <v>4.109337359410568</v>
      </c>
      <c r="E44" s="6">
        <v>4.1914673815299173</v>
      </c>
      <c r="F44" s="6">
        <v>4.3557652729886378</v>
      </c>
      <c r="G44" s="6">
        <v>4.284937931963964</v>
      </c>
      <c r="H44" s="6">
        <v>4.2333771103830893</v>
      </c>
      <c r="I44" s="6">
        <v>4.3497717031218102</v>
      </c>
      <c r="J44" s="6">
        <v>4.2912650003701991</v>
      </c>
      <c r="K44" s="6">
        <v>4.2447350827180657</v>
      </c>
      <c r="L44" s="6">
        <v>4.3796314922357729</v>
      </c>
      <c r="M44" s="6">
        <v>4.1773515904473673</v>
      </c>
      <c r="N44" s="6">
        <v>4.1566329727033633</v>
      </c>
      <c r="O44" s="6">
        <v>4.0255537857094135</v>
      </c>
      <c r="P44" s="6">
        <v>3.784848752267199</v>
      </c>
      <c r="Q44" s="6">
        <v>4.1777440489695667</v>
      </c>
      <c r="R44" s="6">
        <v>4.1379184455268971</v>
      </c>
      <c r="S44" s="6">
        <v>4.0926598970989065</v>
      </c>
      <c r="T44" s="6">
        <v>4.1869364611634854</v>
      </c>
      <c r="U44" s="6">
        <v>4.0802561880004182</v>
      </c>
      <c r="V44" s="6">
        <v>4.1966268351393898</v>
      </c>
      <c r="W44" s="6">
        <v>4.1031783319866468</v>
      </c>
      <c r="X44" s="6">
        <v>4.1115206627592471</v>
      </c>
      <c r="Y44" s="6">
        <v>4.1666853650335316</v>
      </c>
      <c r="Z44" s="6">
        <v>4.0947208666403423</v>
      </c>
      <c r="AA44" s="6">
        <v>3.8617478176624158</v>
      </c>
      <c r="AB44" s="6">
        <v>4.16</v>
      </c>
      <c r="AC44" s="19">
        <f t="shared" si="60"/>
        <v>3.784848752267199</v>
      </c>
      <c r="AD44" s="19">
        <f t="shared" si="61"/>
        <v>4.3796314922357729</v>
      </c>
      <c r="AE44" s="8">
        <f t="shared" si="62"/>
        <v>4.1675840564989031</v>
      </c>
      <c r="AF44" s="8">
        <f t="shared" si="63"/>
        <v>0.1349928844882656</v>
      </c>
      <c r="AG44" s="8">
        <f t="shared" si="64"/>
        <v>3.2391160600050428</v>
      </c>
      <c r="AH44" s="8">
        <v>3.8617478176624158</v>
      </c>
      <c r="AI44" s="8">
        <v>3.8664985473873754</v>
      </c>
      <c r="AJ44" s="8">
        <v>3.816213546985185</v>
      </c>
      <c r="AK44" s="7">
        <v>3.5406971144709241</v>
      </c>
      <c r="AL44" s="9">
        <v>3.9338409558638459</v>
      </c>
      <c r="AM44" s="9">
        <v>3.9340438998114737</v>
      </c>
      <c r="AN44" s="9">
        <v>4.113324909531002</v>
      </c>
      <c r="AO44" s="9">
        <v>3.8658922059635286</v>
      </c>
      <c r="AP44" s="9">
        <v>4.0224553862009103</v>
      </c>
      <c r="AQ44" s="9">
        <v>4.1025236484664784</v>
      </c>
      <c r="AR44" s="9">
        <f t="shared" si="50"/>
        <v>3.8658922059635286</v>
      </c>
      <c r="AS44" s="9">
        <f t="shared" si="51"/>
        <v>4.113324909531002</v>
      </c>
      <c r="AT44" s="9">
        <f t="shared" si="52"/>
        <v>3.9953468343062064</v>
      </c>
      <c r="AU44" s="9">
        <f t="shared" si="53"/>
        <v>0.10043912880255024</v>
      </c>
      <c r="AV44" s="8">
        <f t="shared" si="54"/>
        <v>2.5139026214226412</v>
      </c>
      <c r="AW44" s="7">
        <v>3.7607767470352802</v>
      </c>
      <c r="AX44" s="7">
        <v>3.447246415827224</v>
      </c>
      <c r="AY44" s="7">
        <v>3.614425557164088</v>
      </c>
      <c r="AZ44" s="7">
        <v>3.9637478676266582</v>
      </c>
      <c r="BA44" s="7">
        <v>4.4398618111225865</v>
      </c>
      <c r="BB44" s="7">
        <v>4.725950693650919</v>
      </c>
      <c r="BC44" s="9">
        <v>2.6682777332456364</v>
      </c>
      <c r="BD44" s="9">
        <v>3.7992446006302152</v>
      </c>
      <c r="BE44" s="9">
        <v>3.8243771992258613</v>
      </c>
      <c r="BF44" s="9">
        <v>4.0387766977623274</v>
      </c>
      <c r="BG44" s="9">
        <v>3.8185522275320425</v>
      </c>
      <c r="BH44" s="15">
        <f t="shared" si="55"/>
        <v>2.6682777332456364</v>
      </c>
      <c r="BI44" s="7">
        <f t="shared" si="56"/>
        <v>4.725950693650919</v>
      </c>
      <c r="BJ44" s="16">
        <f t="shared" si="57"/>
        <v>3.8273852318929857</v>
      </c>
      <c r="BK44" s="9">
        <f t="shared" si="58"/>
        <v>0.52768662679720446</v>
      </c>
      <c r="BL44" s="8">
        <f t="shared" si="59"/>
        <v>13.787131287440749</v>
      </c>
    </row>
    <row r="45" spans="1:64">
      <c r="A45" s="12" t="s">
        <v>49</v>
      </c>
      <c r="B45" s="10">
        <v>0.88991406572323939</v>
      </c>
      <c r="C45" s="10">
        <v>0.87242552483948288</v>
      </c>
      <c r="D45" s="10">
        <v>0.86741693411510645</v>
      </c>
      <c r="E45" s="10">
        <v>0.89325508051163194</v>
      </c>
      <c r="F45" s="10">
        <v>0.89764053854942638</v>
      </c>
      <c r="G45" s="10">
        <v>0.89695282804622345</v>
      </c>
      <c r="H45" s="10">
        <v>0.8815755994394423</v>
      </c>
      <c r="I45" s="10">
        <v>0.91876005641534564</v>
      </c>
      <c r="J45" s="10">
        <v>0.89780778383986792</v>
      </c>
      <c r="K45" s="10">
        <v>0.86216514996804194</v>
      </c>
      <c r="L45" s="10">
        <v>0.8924137505825539</v>
      </c>
      <c r="M45" s="10">
        <v>0.87852253535146207</v>
      </c>
      <c r="N45" s="10">
        <v>0.86094363450834033</v>
      </c>
      <c r="O45" s="10">
        <v>0.83089704231591754</v>
      </c>
      <c r="P45" s="10">
        <v>0.81048132705433196</v>
      </c>
      <c r="Q45" s="10">
        <v>0.86857638848670138</v>
      </c>
      <c r="R45" s="10">
        <v>0.8599486618572334</v>
      </c>
      <c r="S45" s="10">
        <v>0.85188683171384916</v>
      </c>
      <c r="T45" s="10">
        <v>0.86981123466944954</v>
      </c>
      <c r="U45" s="10">
        <v>0.87985919659700251</v>
      </c>
      <c r="V45" s="10">
        <v>0.88598459427557275</v>
      </c>
      <c r="W45" s="10">
        <v>0.88004912099844868</v>
      </c>
      <c r="X45" s="10">
        <v>0.83718346665053556</v>
      </c>
      <c r="Y45" s="10">
        <v>0.87838064872713562</v>
      </c>
      <c r="Z45" s="10">
        <v>0.86633162450135304</v>
      </c>
      <c r="AA45" s="10">
        <v>0.87177635225654149</v>
      </c>
      <c r="AB45" s="10">
        <v>0.84</v>
      </c>
      <c r="AC45" s="19">
        <f t="shared" si="60"/>
        <v>0.81048132705433196</v>
      </c>
      <c r="AD45" s="19">
        <f t="shared" si="61"/>
        <v>0.91876005641534564</v>
      </c>
      <c r="AE45" s="8">
        <f t="shared" si="62"/>
        <v>0.87188740637015705</v>
      </c>
      <c r="AF45" s="8">
        <f t="shared" si="63"/>
        <v>2.3507429185103391E-2</v>
      </c>
      <c r="AG45" s="8">
        <f t="shared" si="64"/>
        <v>2.6961542297037591</v>
      </c>
      <c r="AH45" s="8">
        <v>0.87177635225654149</v>
      </c>
      <c r="AI45" s="8">
        <v>0.88089371530182203</v>
      </c>
      <c r="AJ45" s="8">
        <v>0.86377764945777691</v>
      </c>
      <c r="AK45" s="7">
        <v>0.81823741834864572</v>
      </c>
      <c r="AL45" s="9">
        <v>0.86005548644165908</v>
      </c>
      <c r="AM45" s="9">
        <v>0.88023968084011572</v>
      </c>
      <c r="AN45" s="9">
        <v>0.93418285878244067</v>
      </c>
      <c r="AO45" s="9">
        <v>0.87608949462154384</v>
      </c>
      <c r="AP45" s="9">
        <v>0.9329158694532339</v>
      </c>
      <c r="AQ45" s="9">
        <v>0.92632412112625617</v>
      </c>
      <c r="AR45" s="9">
        <f t="shared" si="50"/>
        <v>0.87608949462154384</v>
      </c>
      <c r="AS45" s="9">
        <f t="shared" si="51"/>
        <v>0.93418285878244067</v>
      </c>
      <c r="AT45" s="9">
        <f t="shared" si="52"/>
        <v>0.90163458521087492</v>
      </c>
      <c r="AU45" s="9">
        <f t="shared" si="53"/>
        <v>3.3125811931993911E-2</v>
      </c>
      <c r="AV45" s="8">
        <f t="shared" si="54"/>
        <v>3.6739730790435932</v>
      </c>
      <c r="AW45" s="7">
        <v>0.864564220183486</v>
      </c>
      <c r="AX45" s="7">
        <v>0.7935053295858302</v>
      </c>
      <c r="AY45" s="7">
        <v>0.83791748422336521</v>
      </c>
      <c r="AZ45" s="7">
        <v>0.91775653603436358</v>
      </c>
      <c r="BA45" s="7">
        <v>1.0103015850750454</v>
      </c>
      <c r="BB45" s="7">
        <v>1.074054706129892</v>
      </c>
      <c r="BC45" s="9">
        <v>0.60649417870669109</v>
      </c>
      <c r="BD45" s="9">
        <v>0.86467491013807318</v>
      </c>
      <c r="BE45" s="9">
        <v>0.86817691787998963</v>
      </c>
      <c r="BF45" s="9">
        <v>0.91913967030566857</v>
      </c>
      <c r="BG45" s="9">
        <v>0.87879576484095856</v>
      </c>
      <c r="BH45" s="15">
        <f t="shared" si="55"/>
        <v>0.60649417870669109</v>
      </c>
      <c r="BI45" s="7">
        <f t="shared" si="56"/>
        <v>1.074054706129892</v>
      </c>
      <c r="BJ45" s="16">
        <f t="shared" si="57"/>
        <v>0.87594375482757847</v>
      </c>
      <c r="BK45" s="9">
        <f t="shared" si="58"/>
        <v>0.11919910865091184</v>
      </c>
      <c r="BL45" s="8">
        <f t="shared" si="59"/>
        <v>13.608077915273805</v>
      </c>
    </row>
    <row r="46" spans="1:64">
      <c r="A46" s="12" t="s">
        <v>50</v>
      </c>
      <c r="B46" s="6">
        <v>2.4888107645314275</v>
      </c>
      <c r="C46" s="6">
        <v>2.4496401339737974</v>
      </c>
      <c r="D46" s="6">
        <v>2.4092683176162146</v>
      </c>
      <c r="E46" s="6">
        <v>2.449836790675251</v>
      </c>
      <c r="F46" s="6">
        <v>2.4562825951193372</v>
      </c>
      <c r="G46" s="6">
        <v>2.4537501167880151</v>
      </c>
      <c r="H46" s="6">
        <v>2.4756099688593474</v>
      </c>
      <c r="I46" s="6">
        <v>2.476307972928995</v>
      </c>
      <c r="J46" s="6">
        <v>2.4366794088440282</v>
      </c>
      <c r="K46" s="6">
        <v>2.4337470009750519</v>
      </c>
      <c r="L46" s="6">
        <v>2.4582586987270134</v>
      </c>
      <c r="M46" s="6">
        <v>2.5025765949670147</v>
      </c>
      <c r="N46" s="6">
        <v>2.4011626786291935</v>
      </c>
      <c r="O46" s="6">
        <v>2.3496454432430127</v>
      </c>
      <c r="P46" s="6">
        <v>2.2501124144408644</v>
      </c>
      <c r="Q46" s="6">
        <v>2.4022608325906165</v>
      </c>
      <c r="R46" s="6">
        <v>2.4114985727831701</v>
      </c>
      <c r="S46" s="6">
        <v>2.3589402806731368</v>
      </c>
      <c r="T46" s="6">
        <v>2.4310620929658309</v>
      </c>
      <c r="U46" s="6">
        <v>2.4643128890297552</v>
      </c>
      <c r="V46" s="6">
        <v>2.5095477730321991</v>
      </c>
      <c r="W46" s="6">
        <v>2.4387182076534137</v>
      </c>
      <c r="X46" s="6">
        <v>2.3801445636476908</v>
      </c>
      <c r="Y46" s="6">
        <v>2.4656617218185928</v>
      </c>
      <c r="Z46" s="6">
        <v>2.3416610483438394</v>
      </c>
      <c r="AA46" s="6">
        <v>2.3063875021754652</v>
      </c>
      <c r="AB46" s="6">
        <v>2.52</v>
      </c>
      <c r="AC46" s="19">
        <f t="shared" si="60"/>
        <v>2.2501124144408644</v>
      </c>
      <c r="AD46" s="19">
        <f t="shared" si="61"/>
        <v>2.52</v>
      </c>
      <c r="AE46" s="8">
        <f t="shared" si="62"/>
        <v>2.4267364587048994</v>
      </c>
      <c r="AF46" s="8">
        <f t="shared" si="63"/>
        <v>6.3341875190391153E-2</v>
      </c>
      <c r="AG46" s="8">
        <f t="shared" si="64"/>
        <v>2.6101670399016235</v>
      </c>
      <c r="AH46" s="8">
        <v>2.3063875021754652</v>
      </c>
      <c r="AI46" s="8">
        <v>2.2838120488804643</v>
      </c>
      <c r="AJ46" s="8">
        <v>2.2324551633696328</v>
      </c>
      <c r="AK46" s="7">
        <v>2.1550816250161065</v>
      </c>
      <c r="AL46" s="9">
        <v>2.2905330372395261</v>
      </c>
      <c r="AM46" s="9">
        <v>2.3147633220844903</v>
      </c>
      <c r="AN46" s="9">
        <v>2.4142439651534557</v>
      </c>
      <c r="AO46" s="9">
        <v>2.2809142496936494</v>
      </c>
      <c r="AP46" s="9">
        <v>2.3591541440764816</v>
      </c>
      <c r="AQ46" s="9">
        <v>2.431505717915766</v>
      </c>
      <c r="AR46" s="9">
        <f t="shared" si="50"/>
        <v>2.2809142496936494</v>
      </c>
      <c r="AS46" s="9">
        <f t="shared" si="51"/>
        <v>2.431505717915766</v>
      </c>
      <c r="AT46" s="9">
        <f t="shared" si="52"/>
        <v>2.3485190726938949</v>
      </c>
      <c r="AU46" s="9">
        <f t="shared" si="53"/>
        <v>6.386218382911725E-2</v>
      </c>
      <c r="AV46" s="8">
        <f t="shared" si="54"/>
        <v>2.7192533614752987</v>
      </c>
      <c r="AW46" s="7">
        <v>2.295537327856402</v>
      </c>
      <c r="AX46" s="7">
        <v>2.0825076945866319</v>
      </c>
      <c r="AY46" s="7">
        <v>2.2385326793620486</v>
      </c>
      <c r="AZ46" s="7">
        <v>2.455014001913947</v>
      </c>
      <c r="BA46" s="7">
        <v>2.7303690787561754</v>
      </c>
      <c r="BB46" s="7">
        <v>2.979151158945375</v>
      </c>
      <c r="BC46" s="9">
        <v>1.5975730040385214</v>
      </c>
      <c r="BD46" s="9">
        <v>2.3338033681217514</v>
      </c>
      <c r="BE46" s="9">
        <v>2.3137537607322893</v>
      </c>
      <c r="BF46" s="9">
        <v>2.3769348830372348</v>
      </c>
      <c r="BG46" s="9">
        <v>2.3567206749130136</v>
      </c>
      <c r="BH46" s="15">
        <f t="shared" si="55"/>
        <v>1.5975730040385214</v>
      </c>
      <c r="BI46" s="7">
        <f t="shared" si="56"/>
        <v>2.979151158945375</v>
      </c>
      <c r="BJ46" s="16">
        <f t="shared" si="57"/>
        <v>2.3418088756603086</v>
      </c>
      <c r="BK46" s="9">
        <f t="shared" si="58"/>
        <v>0.34730939489907586</v>
      </c>
      <c r="BL46" s="8">
        <f t="shared" si="59"/>
        <v>14.830817258780209</v>
      </c>
    </row>
    <row r="47" spans="1:64">
      <c r="A47" s="12" t="s">
        <v>51</v>
      </c>
      <c r="B47" s="10">
        <v>0.35897363583108566</v>
      </c>
      <c r="C47" s="10">
        <v>0.36263975213864047</v>
      </c>
      <c r="D47" s="10">
        <v>0.35134211405243515</v>
      </c>
      <c r="E47" s="10">
        <v>0.37116138348223648</v>
      </c>
      <c r="F47" s="10">
        <v>0.36626328016590975</v>
      </c>
      <c r="G47" s="10">
        <v>0.37099622564701812</v>
      </c>
      <c r="H47" s="10">
        <v>0.35671529210405606</v>
      </c>
      <c r="I47" s="10">
        <v>0.3612946499102172</v>
      </c>
      <c r="J47" s="10">
        <v>0.37368950638053822</v>
      </c>
      <c r="K47" s="10">
        <v>0.35893937814471522</v>
      </c>
      <c r="L47" s="10">
        <v>0.3556962619099106</v>
      </c>
      <c r="M47" s="10">
        <v>0.36522400329214627</v>
      </c>
      <c r="N47" s="10">
        <v>0.36240308200879667</v>
      </c>
      <c r="O47" s="10">
        <v>0.33570431574875609</v>
      </c>
      <c r="P47" s="10">
        <v>0.34008807444710853</v>
      </c>
      <c r="Q47" s="10">
        <v>0.35538516190346225</v>
      </c>
      <c r="R47" s="10">
        <v>0.35758125779170041</v>
      </c>
      <c r="S47" s="10">
        <v>0.35637174089797735</v>
      </c>
      <c r="T47" s="10">
        <v>0.36405434865549857</v>
      </c>
      <c r="U47" s="10">
        <v>0.36348762083668551</v>
      </c>
      <c r="V47" s="10">
        <v>0.37911985298541873</v>
      </c>
      <c r="W47" s="10">
        <v>0.36150180758005407</v>
      </c>
      <c r="X47" s="10">
        <v>0.35731230017034288</v>
      </c>
      <c r="Y47" s="10">
        <v>0.35996635596433157</v>
      </c>
      <c r="Z47" s="10">
        <v>0.34494875534540587</v>
      </c>
      <c r="AA47" s="10">
        <v>0.34376833786367822</v>
      </c>
      <c r="AB47" s="10">
        <v>0.37</v>
      </c>
      <c r="AC47" s="19">
        <f t="shared" si="60"/>
        <v>0.33570431574875609</v>
      </c>
      <c r="AD47" s="19">
        <f t="shared" si="61"/>
        <v>0.37911985298541873</v>
      </c>
      <c r="AE47" s="8">
        <f t="shared" si="62"/>
        <v>0.35943068500956021</v>
      </c>
      <c r="AF47" s="8">
        <f t="shared" si="63"/>
        <v>1.0061857161669178E-2</v>
      </c>
      <c r="AG47" s="8">
        <f t="shared" si="64"/>
        <v>2.7993873593184038</v>
      </c>
      <c r="AH47" s="8">
        <v>0.34376833786367822</v>
      </c>
      <c r="AI47" s="8">
        <v>0.34040876647398488</v>
      </c>
      <c r="AJ47" s="8">
        <v>0.33117501860450888</v>
      </c>
      <c r="AK47" s="7">
        <v>0.3189922670202795</v>
      </c>
      <c r="AL47" s="9">
        <v>0.33528781228630955</v>
      </c>
      <c r="AM47" s="9">
        <v>0.33883463700556055</v>
      </c>
      <c r="AN47" s="9">
        <v>0.35702925668493696</v>
      </c>
      <c r="AO47" s="9">
        <v>0.34526942808014899</v>
      </c>
      <c r="AP47" s="9">
        <v>0.34621068144456468</v>
      </c>
      <c r="AQ47" s="9">
        <v>0.3586664275672844</v>
      </c>
      <c r="AR47" s="9">
        <f t="shared" si="50"/>
        <v>0.33883463700556055</v>
      </c>
      <c r="AS47" s="9">
        <f t="shared" si="51"/>
        <v>0.3586664275672844</v>
      </c>
      <c r="AT47" s="9">
        <f t="shared" si="52"/>
        <v>0.34688304051146751</v>
      </c>
      <c r="AU47" s="9">
        <f t="shared" si="53"/>
        <v>9.4241799805257695E-3</v>
      </c>
      <c r="AV47" s="8">
        <f t="shared" si="54"/>
        <v>2.7168177396710225</v>
      </c>
      <c r="AW47" s="7">
        <v>0.33110849950208049</v>
      </c>
      <c r="AX47" s="7">
        <v>0.30758165376323171</v>
      </c>
      <c r="AY47" s="7">
        <v>0.330283042908252</v>
      </c>
      <c r="AZ47" s="7">
        <v>0.3539067398513282</v>
      </c>
      <c r="BA47" s="7">
        <v>0.39173478679880958</v>
      </c>
      <c r="BB47" s="7">
        <v>0.44730090292914365</v>
      </c>
      <c r="BC47" s="9">
        <v>0.23239647465594801</v>
      </c>
      <c r="BD47" s="9">
        <v>0.34183123010689948</v>
      </c>
      <c r="BE47" s="9">
        <v>0.34009552165123591</v>
      </c>
      <c r="BF47" s="9">
        <v>0.35664815520827564</v>
      </c>
      <c r="BG47" s="9">
        <v>0.34508895428528175</v>
      </c>
      <c r="BH47" s="15">
        <f t="shared" si="55"/>
        <v>0.23239647465594801</v>
      </c>
      <c r="BI47" s="7">
        <f t="shared" si="56"/>
        <v>0.44730090292914365</v>
      </c>
      <c r="BJ47" s="16">
        <f t="shared" si="57"/>
        <v>0.34345236015095326</v>
      </c>
      <c r="BK47" s="9">
        <f t="shared" si="58"/>
        <v>5.2308345015072921E-2</v>
      </c>
      <c r="BL47" s="8">
        <f t="shared" si="59"/>
        <v>15.230160302896884</v>
      </c>
    </row>
    <row r="48" spans="1:64">
      <c r="A48" s="12" t="s">
        <v>52</v>
      </c>
      <c r="B48" s="6">
        <v>2.3884993554143983</v>
      </c>
      <c r="C48" s="6">
        <v>2.328562685427122</v>
      </c>
      <c r="D48" s="6">
        <v>2.373137449769656</v>
      </c>
      <c r="E48" s="6">
        <v>2.4208924186540512</v>
      </c>
      <c r="F48" s="6">
        <v>2.4246432842923542</v>
      </c>
      <c r="G48" s="6">
        <v>2.4267865827445352</v>
      </c>
      <c r="H48" s="6">
        <v>2.3163005671846397</v>
      </c>
      <c r="I48" s="6">
        <v>2.4592183103139678</v>
      </c>
      <c r="J48" s="6">
        <v>2.4070402892549856</v>
      </c>
      <c r="K48" s="6">
        <v>2.4285894841150211</v>
      </c>
      <c r="L48" s="6">
        <v>2.4001194931727374</v>
      </c>
      <c r="M48" s="6">
        <v>2.3870027532326303</v>
      </c>
      <c r="N48" s="6">
        <v>2.3407511351881745</v>
      </c>
      <c r="O48" s="6">
        <v>2.2775494566194148</v>
      </c>
      <c r="P48" s="6">
        <v>2.2148294083207691</v>
      </c>
      <c r="Q48" s="6">
        <v>2.3815926092884525</v>
      </c>
      <c r="R48" s="6">
        <v>2.353391665464275</v>
      </c>
      <c r="S48" s="6">
        <v>2.364345074366355</v>
      </c>
      <c r="T48" s="6">
        <v>2.3946708356108117</v>
      </c>
      <c r="U48" s="6">
        <v>2.4153098130412975</v>
      </c>
      <c r="V48" s="6">
        <v>2.5756219443369068</v>
      </c>
      <c r="W48" s="6">
        <v>2.4405264109806399</v>
      </c>
      <c r="X48" s="6">
        <v>2.3661535868390033</v>
      </c>
      <c r="Y48" s="6">
        <v>2.4411145694720138</v>
      </c>
      <c r="Z48" s="6">
        <v>2.2750852486996656</v>
      </c>
      <c r="AA48" s="10">
        <v>2.1786306081381772</v>
      </c>
      <c r="AB48" s="10">
        <v>2.35</v>
      </c>
      <c r="AC48" s="19">
        <f t="shared" si="60"/>
        <v>2.1786306081381772</v>
      </c>
      <c r="AD48" s="19">
        <f t="shared" si="61"/>
        <v>2.5756219443369068</v>
      </c>
      <c r="AE48" s="8">
        <f t="shared" si="62"/>
        <v>2.3751987051830388</v>
      </c>
      <c r="AF48" s="8">
        <f t="shared" si="63"/>
        <v>7.8917290038375845E-2</v>
      </c>
      <c r="AG48" s="8">
        <f t="shared" si="64"/>
        <v>3.3225552820556241</v>
      </c>
      <c r="AH48" s="8">
        <v>2.1786306081381772</v>
      </c>
      <c r="AI48" s="8">
        <v>2.1618725594249435</v>
      </c>
      <c r="AJ48" s="8">
        <v>2.112172657035662</v>
      </c>
      <c r="AK48" s="7">
        <v>1.9911025779101246</v>
      </c>
      <c r="AL48" s="9">
        <v>2.1053877200032969</v>
      </c>
      <c r="AM48" s="9">
        <v>2.1383512107736622</v>
      </c>
      <c r="AN48" s="9">
        <v>2.2997129595471524</v>
      </c>
      <c r="AO48" s="9">
        <v>2.1630822611934595</v>
      </c>
      <c r="AP48" s="9">
        <v>2.2494392378166146</v>
      </c>
      <c r="AQ48" s="9">
        <v>2.2931063749346605</v>
      </c>
      <c r="AR48" s="9">
        <f t="shared" si="50"/>
        <v>2.1383512107736622</v>
      </c>
      <c r="AS48" s="9">
        <f t="shared" si="51"/>
        <v>2.2997129595471524</v>
      </c>
      <c r="AT48" s="9">
        <f t="shared" si="52"/>
        <v>2.2081799607114747</v>
      </c>
      <c r="AU48" s="9">
        <f t="shared" si="53"/>
        <v>8.3389705869968273E-2</v>
      </c>
      <c r="AV48" s="8">
        <f t="shared" si="54"/>
        <v>3.776399901894778</v>
      </c>
      <c r="AW48" s="7">
        <v>2.1493911906092209</v>
      </c>
      <c r="AX48" s="7">
        <v>1.9329682965953539</v>
      </c>
      <c r="AY48" s="7">
        <v>2.0755408477757662</v>
      </c>
      <c r="AZ48" s="7">
        <v>2.2612556741962146</v>
      </c>
      <c r="BA48" s="7">
        <v>2.5600243316335898</v>
      </c>
      <c r="BB48" s="7">
        <v>2.9070921231816356</v>
      </c>
      <c r="BC48" s="9">
        <v>1.5216373161769743</v>
      </c>
      <c r="BD48" s="9">
        <v>2.2199768232589965</v>
      </c>
      <c r="BE48" s="9">
        <v>2.1820132057413941</v>
      </c>
      <c r="BF48" s="9">
        <v>2.28690737289274</v>
      </c>
      <c r="BG48" s="9">
        <v>2.2336540065003407</v>
      </c>
      <c r="BH48" s="15">
        <f t="shared" si="55"/>
        <v>1.5216373161769743</v>
      </c>
      <c r="BI48" s="7">
        <f t="shared" si="56"/>
        <v>2.9070921231816356</v>
      </c>
      <c r="BJ48" s="16">
        <f t="shared" si="57"/>
        <v>2.2118601080511118</v>
      </c>
      <c r="BK48" s="9">
        <f t="shared" si="58"/>
        <v>0.34507144757297475</v>
      </c>
      <c r="BL48" s="8">
        <f t="shared" si="59"/>
        <v>15.600961666469045</v>
      </c>
    </row>
    <row r="49" spans="1:100">
      <c r="A49" s="12" t="s">
        <v>53</v>
      </c>
      <c r="B49" s="10">
        <v>0.36168059857943941</v>
      </c>
      <c r="C49" s="10">
        <v>0.34521956443977431</v>
      </c>
      <c r="D49" s="10">
        <v>0.34255995700597019</v>
      </c>
      <c r="E49" s="10">
        <v>0.35512206010888164</v>
      </c>
      <c r="F49" s="10">
        <v>0.37769417419554058</v>
      </c>
      <c r="G49" s="10">
        <v>0.34599837285415691</v>
      </c>
      <c r="H49" s="10">
        <v>0.35298465426066439</v>
      </c>
      <c r="I49" s="10">
        <v>0.36931864168196266</v>
      </c>
      <c r="J49" s="10">
        <v>0.36164127638401528</v>
      </c>
      <c r="K49" s="10">
        <v>0.36109311175851794</v>
      </c>
      <c r="L49" s="10">
        <v>0.35399562308421012</v>
      </c>
      <c r="M49" s="10">
        <v>0.36921576482855939</v>
      </c>
      <c r="N49" s="10">
        <v>0.34561470085867574</v>
      </c>
      <c r="O49" s="10">
        <v>0.34519420116669075</v>
      </c>
      <c r="P49" s="10">
        <v>0.32798840563299819</v>
      </c>
      <c r="Q49" s="10">
        <v>0.34425926621531205</v>
      </c>
      <c r="R49" s="10">
        <v>0.35344668396953155</v>
      </c>
      <c r="S49" s="10">
        <v>0.36519671343017024</v>
      </c>
      <c r="T49" s="10">
        <v>0.35397198883666048</v>
      </c>
      <c r="U49" s="10">
        <v>0.36086025187333942</v>
      </c>
      <c r="V49" s="10">
        <v>0.39132285691402902</v>
      </c>
      <c r="W49" s="10">
        <v>0.35183401716234391</v>
      </c>
      <c r="X49" s="10">
        <v>0.34637181301042802</v>
      </c>
      <c r="Y49" s="10">
        <v>0.36028546942327638</v>
      </c>
      <c r="Z49" s="10">
        <v>0.33408572455741548</v>
      </c>
      <c r="AA49" s="6">
        <v>0.31801644092581499</v>
      </c>
      <c r="AB49" s="6">
        <v>0.35</v>
      </c>
      <c r="AC49" s="19">
        <f t="shared" si="60"/>
        <v>0.31801644092581499</v>
      </c>
      <c r="AD49" s="19">
        <f t="shared" si="61"/>
        <v>0.39132285691402902</v>
      </c>
      <c r="AE49" s="8">
        <f t="shared" si="62"/>
        <v>0.35351749382068065</v>
      </c>
      <c r="AF49" s="8">
        <f t="shared" si="63"/>
        <v>1.4881768473771536E-2</v>
      </c>
      <c r="AG49" s="8">
        <f t="shared" si="64"/>
        <v>4.209627170903234</v>
      </c>
      <c r="AH49" s="8">
        <v>0.31801644092581499</v>
      </c>
      <c r="AI49" s="8">
        <v>0.32499659374249512</v>
      </c>
      <c r="AJ49" s="8">
        <v>0.31308011483638398</v>
      </c>
      <c r="AK49" s="7">
        <v>0.3020810007888336</v>
      </c>
      <c r="AL49" s="9">
        <v>0.32141311270864431</v>
      </c>
      <c r="AM49" s="9">
        <v>0.30909639860767657</v>
      </c>
      <c r="AN49" s="9">
        <v>0.33631247491617111</v>
      </c>
      <c r="AO49" s="9">
        <v>0.31888763913711488</v>
      </c>
      <c r="AP49" s="9">
        <v>0.32545488297538372</v>
      </c>
      <c r="AQ49" s="9">
        <v>0.33298653093612451</v>
      </c>
      <c r="AR49" s="9">
        <f t="shared" si="50"/>
        <v>0.30909639860767657</v>
      </c>
      <c r="AS49" s="9">
        <f t="shared" si="51"/>
        <v>0.33631247491617111</v>
      </c>
      <c r="AT49" s="9">
        <f t="shared" si="52"/>
        <v>0.32402517321351915</v>
      </c>
      <c r="AU49" s="9">
        <f t="shared" si="53"/>
        <v>9.8935657178497154E-3</v>
      </c>
      <c r="AV49" s="8">
        <f t="shared" si="54"/>
        <v>3.0533324370234238</v>
      </c>
      <c r="AW49" s="7">
        <v>0.31873283790818974</v>
      </c>
      <c r="AX49" s="7">
        <v>0.29085481253126177</v>
      </c>
      <c r="AY49" s="7">
        <v>0.3057586061404135</v>
      </c>
      <c r="AZ49" s="7">
        <v>0.33389875429158622</v>
      </c>
      <c r="BA49" s="7">
        <v>0.37682492541858004</v>
      </c>
      <c r="BB49" s="7">
        <v>0.44055924858717205</v>
      </c>
      <c r="BC49" s="9">
        <v>0.21491162648660567</v>
      </c>
      <c r="BD49" s="9">
        <v>0.32139150916235132</v>
      </c>
      <c r="BE49" s="9">
        <v>0.32198986826320547</v>
      </c>
      <c r="BF49" s="9">
        <v>0.33661009326401936</v>
      </c>
      <c r="BG49" s="9">
        <v>0.32608021561892697</v>
      </c>
      <c r="BH49" s="15">
        <f t="shared" si="55"/>
        <v>0.21491162648660567</v>
      </c>
      <c r="BI49" s="7">
        <f t="shared" si="56"/>
        <v>0.44055924858717205</v>
      </c>
      <c r="BJ49" s="16">
        <f t="shared" si="57"/>
        <v>0.32614659069748292</v>
      </c>
      <c r="BK49" s="9">
        <f t="shared" si="58"/>
        <v>5.473333982422194E-2</v>
      </c>
      <c r="BL49" s="8">
        <f t="shared" si="59"/>
        <v>16.781821851079787</v>
      </c>
    </row>
    <row r="50" spans="1:100">
      <c r="A50" s="12" t="s">
        <v>54</v>
      </c>
      <c r="B50" s="6">
        <v>2.2496085242354353</v>
      </c>
      <c r="C50" s="6">
        <v>2.1725126540283637</v>
      </c>
      <c r="D50" s="6">
        <v>2.1990011376562069</v>
      </c>
      <c r="E50" s="6">
        <v>2.2568579793177284</v>
      </c>
      <c r="F50" s="6">
        <v>2.257183911814201</v>
      </c>
      <c r="G50" s="6">
        <v>2.1777509435942553</v>
      </c>
      <c r="H50" s="6">
        <v>2.3126154238019563</v>
      </c>
      <c r="I50" s="6">
        <v>2.2957845022279839</v>
      </c>
      <c r="J50" s="6">
        <v>2.1493403359140912</v>
      </c>
      <c r="K50" s="6">
        <v>2.1452698300954736</v>
      </c>
      <c r="L50" s="6">
        <v>2.1328723667847216</v>
      </c>
      <c r="M50" s="6">
        <v>2.2262523530107878</v>
      </c>
      <c r="N50" s="6">
        <v>2.1807509297947574</v>
      </c>
      <c r="O50" s="6">
        <v>2.0607234632627947</v>
      </c>
      <c r="P50" s="6">
        <v>2.0418618033835658</v>
      </c>
      <c r="Q50" s="6">
        <v>2.1699308592502518</v>
      </c>
      <c r="R50" s="6">
        <v>2.1788576966801152</v>
      </c>
      <c r="S50" s="6">
        <v>2.1673338658637475</v>
      </c>
      <c r="T50" s="6">
        <v>2.2086776358758531</v>
      </c>
      <c r="U50" s="6">
        <v>2.2082178093417499</v>
      </c>
      <c r="V50" s="6">
        <v>2.2881479549218127</v>
      </c>
      <c r="W50" s="6">
        <v>2.2187569796950792</v>
      </c>
      <c r="X50" s="6">
        <v>2.105835858967557</v>
      </c>
      <c r="Y50" s="6">
        <v>2.2135440715561616</v>
      </c>
      <c r="Z50" s="6">
        <v>2.0308238771867613</v>
      </c>
      <c r="AA50" s="6">
        <v>2.1260359396976165</v>
      </c>
      <c r="AB50" s="6">
        <v>2.48</v>
      </c>
      <c r="AC50" s="19">
        <f t="shared" si="60"/>
        <v>2.0308238771867613</v>
      </c>
      <c r="AD50" s="19">
        <f t="shared" si="61"/>
        <v>2.48</v>
      </c>
      <c r="AE50" s="8">
        <f t="shared" si="62"/>
        <v>2.1946129151095932</v>
      </c>
      <c r="AF50" s="8">
        <f t="shared" si="63"/>
        <v>9.1787073466499142E-2</v>
      </c>
      <c r="AG50" s="8">
        <f t="shared" si="64"/>
        <v>4.1823809945962855</v>
      </c>
      <c r="AH50" s="8">
        <v>2.1260359396976165</v>
      </c>
      <c r="AI50" s="8">
        <v>2.1303639808640673</v>
      </c>
      <c r="AJ50" s="8">
        <v>2.0814870167321367</v>
      </c>
      <c r="AK50" s="7">
        <v>1.951344836695823</v>
      </c>
      <c r="AL50" s="9">
        <v>2.1310716453709597</v>
      </c>
      <c r="AM50" s="9">
        <v>2.1427928898464854</v>
      </c>
      <c r="AN50" s="9">
        <v>2.3472493268003358</v>
      </c>
      <c r="AO50" s="9">
        <v>2.1257253782003653</v>
      </c>
      <c r="AP50" s="9">
        <v>2.257661266908308</v>
      </c>
      <c r="AQ50" s="9">
        <v>2.3348732491511162</v>
      </c>
      <c r="AR50" s="9">
        <f t="shared" si="50"/>
        <v>2.1257253782003653</v>
      </c>
      <c r="AS50" s="9">
        <f t="shared" si="51"/>
        <v>2.3472493268003358</v>
      </c>
      <c r="AT50" s="9">
        <f t="shared" si="52"/>
        <v>2.2232289593795951</v>
      </c>
      <c r="AU50" s="9">
        <f t="shared" si="53"/>
        <v>0.10344173521892547</v>
      </c>
      <c r="AV50" s="8">
        <f t="shared" si="54"/>
        <v>4.6527702323467164</v>
      </c>
      <c r="AW50" s="7">
        <v>2.1498351498706736</v>
      </c>
      <c r="AX50" s="7">
        <v>2.041231986169167</v>
      </c>
      <c r="AY50" s="7">
        <v>2.0516863094039852</v>
      </c>
      <c r="AZ50" s="7">
        <v>2.2234721547916489</v>
      </c>
      <c r="BA50" s="7">
        <v>2.5426073963937719</v>
      </c>
      <c r="BB50" s="7">
        <v>2.8542959927448019</v>
      </c>
      <c r="BC50" s="9">
        <v>1.5561780153962919</v>
      </c>
      <c r="BD50" s="9">
        <v>2.1353026859849393</v>
      </c>
      <c r="BE50" s="9">
        <v>2.0987870730264051</v>
      </c>
      <c r="BF50" s="9">
        <v>2.210748024590603</v>
      </c>
      <c r="BG50" s="9">
        <v>2.1462135376344662</v>
      </c>
      <c r="BH50" s="15">
        <f t="shared" si="55"/>
        <v>1.5561780153962919</v>
      </c>
      <c r="BI50" s="7">
        <f t="shared" si="56"/>
        <v>2.8542959927448019</v>
      </c>
      <c r="BJ50" s="16">
        <f t="shared" si="57"/>
        <v>2.1827598478187955</v>
      </c>
      <c r="BK50" s="9">
        <f t="shared" si="58"/>
        <v>0.32006723677876314</v>
      </c>
      <c r="BL50" s="8">
        <f t="shared" si="59"/>
        <v>14.663419665640372</v>
      </c>
    </row>
    <row r="51" spans="1:100">
      <c r="A51" s="12" t="s">
        <v>55</v>
      </c>
      <c r="B51" s="10">
        <v>0.23316877859753546</v>
      </c>
      <c r="C51" s="10">
        <v>0.24007478074278737</v>
      </c>
      <c r="D51" s="10">
        <v>0.23979952150093004</v>
      </c>
      <c r="E51" s="10">
        <v>0.25831077036175865</v>
      </c>
      <c r="F51" s="10">
        <v>0.26708582830709171</v>
      </c>
      <c r="G51" s="10">
        <v>0.2445226540815289</v>
      </c>
      <c r="H51" s="10">
        <v>0.27975461489403769</v>
      </c>
      <c r="I51" s="10">
        <v>0.23266746865057555</v>
      </c>
      <c r="J51" s="10">
        <v>0.23373236031962363</v>
      </c>
      <c r="K51" s="10">
        <v>0.24652013158872071</v>
      </c>
      <c r="L51" s="10">
        <v>0.24452810019746499</v>
      </c>
      <c r="M51" s="10">
        <v>0.25528651135672781</v>
      </c>
      <c r="N51" s="10">
        <v>0.23492018759492539</v>
      </c>
      <c r="O51" s="10">
        <v>0.23073082289086536</v>
      </c>
      <c r="P51" s="10">
        <v>0.22884040327196561</v>
      </c>
      <c r="Q51" s="10">
        <v>0.26233726673114116</v>
      </c>
      <c r="R51" s="10">
        <v>0.23522032666343337</v>
      </c>
      <c r="S51" s="10">
        <v>0.23761166201722023</v>
      </c>
      <c r="T51" s="10">
        <v>0.24018978962645671</v>
      </c>
      <c r="U51" s="10">
        <v>0.22618851974237195</v>
      </c>
      <c r="V51" s="10">
        <v>0.28110333045519142</v>
      </c>
      <c r="W51" s="10">
        <v>0.25543604367929629</v>
      </c>
      <c r="X51" s="10">
        <v>0.21904889957820758</v>
      </c>
      <c r="Y51" s="10">
        <v>0.23364447932525131</v>
      </c>
      <c r="Z51" s="10">
        <v>0.21179343895582955</v>
      </c>
      <c r="AA51" s="10">
        <v>0.26156651482112897</v>
      </c>
      <c r="AB51" s="10">
        <v>0.28000000000000003</v>
      </c>
      <c r="AC51" s="19">
        <f t="shared" ref="AC51:AC55" si="65">MIN(B51:AB51)</f>
        <v>0.21179343895582955</v>
      </c>
      <c r="AD51" s="19">
        <f t="shared" ref="AD51:AD55" si="66">MAX(B51:AB51)</f>
        <v>0.28110333045519142</v>
      </c>
      <c r="AE51" s="8">
        <f t="shared" ref="AE51:AE55" si="67">AVERAGE(B51:AB51)</f>
        <v>0.24496604466489139</v>
      </c>
      <c r="AF51" s="8">
        <f t="shared" ref="AF51:AF55" si="68">STDEV(B51:AB51)</f>
        <v>1.8253320809631216E-2</v>
      </c>
      <c r="AG51" s="8">
        <f t="shared" ref="AG51:AG55" si="69">AF51/AE51*100</f>
        <v>7.4513677332715202</v>
      </c>
      <c r="AH51" s="8">
        <v>0.26156651482112897</v>
      </c>
      <c r="AI51" s="8">
        <v>0.24720031274177448</v>
      </c>
      <c r="AJ51" s="8">
        <v>0.23846193975741739</v>
      </c>
      <c r="AK51" s="7">
        <v>0.2316073287426238</v>
      </c>
      <c r="AL51" s="9">
        <v>0.19070254694393771</v>
      </c>
      <c r="AM51" s="9">
        <v>0.20184271868106923</v>
      </c>
      <c r="AN51" s="9">
        <v>0.26563760232599848</v>
      </c>
      <c r="AO51" s="9">
        <v>0.25442147422296046</v>
      </c>
      <c r="AP51" s="9">
        <v>0.22916506442978904</v>
      </c>
      <c r="AQ51" s="9">
        <v>8.7989908577728565E-2</v>
      </c>
      <c r="AR51" s="9">
        <f t="shared" si="50"/>
        <v>8.7989908577728565E-2</v>
      </c>
      <c r="AS51" s="9">
        <f t="shared" si="51"/>
        <v>0.26563760232599848</v>
      </c>
      <c r="AT51" s="9">
        <f t="shared" si="52"/>
        <v>0.20495988586358058</v>
      </c>
      <c r="AU51" s="9">
        <f t="shared" si="53"/>
        <v>6.4201384250052507E-2</v>
      </c>
      <c r="AV51" s="8">
        <f t="shared" si="54"/>
        <v>31.323877830798736</v>
      </c>
      <c r="AW51" s="7">
        <v>0.28449634120699735</v>
      </c>
      <c r="AX51" s="7">
        <v>0.27237362896349987</v>
      </c>
      <c r="AY51" s="7">
        <v>0.26246138454180173</v>
      </c>
      <c r="AZ51" s="7">
        <v>0.28719976986688789</v>
      </c>
      <c r="BA51" s="7">
        <v>0.33515927242848265</v>
      </c>
      <c r="BB51" s="7">
        <v>0.47169967622187114</v>
      </c>
      <c r="BC51" s="9">
        <v>0.182916852113606</v>
      </c>
      <c r="BD51" s="9">
        <v>0.24675452546475349</v>
      </c>
      <c r="BE51" s="9">
        <v>0.21740732003702445</v>
      </c>
      <c r="BF51" s="9">
        <v>0.31801126688797027</v>
      </c>
      <c r="BG51" s="9">
        <v>0.29168930369603951</v>
      </c>
      <c r="BH51" s="15">
        <f t="shared" si="55"/>
        <v>0.182916852113606</v>
      </c>
      <c r="BI51" s="7">
        <f t="shared" si="56"/>
        <v>0.47169967622187114</v>
      </c>
      <c r="BJ51" s="16">
        <f t="shared" si="57"/>
        <v>0.28819721285717587</v>
      </c>
      <c r="BK51" s="9">
        <f t="shared" si="58"/>
        <v>7.4511563698641883E-2</v>
      </c>
      <c r="BL51" s="8">
        <f t="shared" si="59"/>
        <v>25.854366515184918</v>
      </c>
    </row>
    <row r="52" spans="1:100">
      <c r="A52" s="12" t="s">
        <v>56</v>
      </c>
      <c r="B52" s="10">
        <v>0.63587902298931198</v>
      </c>
      <c r="C52" s="6">
        <v>1.4259191641926703</v>
      </c>
      <c r="D52" s="10">
        <v>0.84949612112469608</v>
      </c>
      <c r="E52" s="10">
        <v>0.84249511093400786</v>
      </c>
      <c r="F52" s="6">
        <v>1.0995055094668704</v>
      </c>
      <c r="G52" s="10">
        <v>0.87632048063264223</v>
      </c>
      <c r="H52" s="10">
        <v>0.94714881859790279</v>
      </c>
      <c r="I52" s="10">
        <v>0.67762733830823796</v>
      </c>
      <c r="J52" s="10">
        <v>0.61320134151029182</v>
      </c>
      <c r="K52" s="10">
        <v>0.6614533801914253</v>
      </c>
      <c r="L52" s="10">
        <v>0.68509568863957926</v>
      </c>
      <c r="M52" s="10">
        <v>0.72335460692352727</v>
      </c>
      <c r="N52" s="10">
        <v>0.65222408899200768</v>
      </c>
      <c r="O52" s="10">
        <v>0.89478077799884037</v>
      </c>
      <c r="P52" s="10">
        <v>0.70099930102388897</v>
      </c>
      <c r="Q52" s="10">
        <v>0.70073213634243336</v>
      </c>
      <c r="R52" s="10">
        <v>0.70878101415465156</v>
      </c>
      <c r="S52" s="10">
        <v>0.66222453288476502</v>
      </c>
      <c r="T52" s="10">
        <v>0.63546775954523049</v>
      </c>
      <c r="U52" s="10">
        <v>0.84472198555172529</v>
      </c>
      <c r="V52" s="10">
        <v>0.75479212082045144</v>
      </c>
      <c r="W52" s="10">
        <v>0.62239324729071888</v>
      </c>
      <c r="X52" s="10">
        <v>0.56776429454637556</v>
      </c>
      <c r="Y52" s="10">
        <v>0.57969873670330552</v>
      </c>
      <c r="Z52" s="10">
        <v>0.64147128725178959</v>
      </c>
      <c r="AA52" s="10">
        <v>0.60785072599664502</v>
      </c>
      <c r="AB52" s="5">
        <v>0.65</v>
      </c>
      <c r="AC52" s="19">
        <f t="shared" si="65"/>
        <v>0.56776429454637556</v>
      </c>
      <c r="AD52" s="19">
        <f t="shared" si="66"/>
        <v>1.4259191641926703</v>
      </c>
      <c r="AE52" s="8">
        <f t="shared" si="67"/>
        <v>0.75042217009681456</v>
      </c>
      <c r="AF52" s="8">
        <f t="shared" si="68"/>
        <v>0.18495122122848207</v>
      </c>
      <c r="AG52" s="8">
        <f t="shared" si="69"/>
        <v>24.646289595178253</v>
      </c>
      <c r="AH52" s="20">
        <v>0.10785072599664469</v>
      </c>
      <c r="AI52" s="20">
        <v>9.1989855818675248E-2</v>
      </c>
      <c r="AJ52" s="20">
        <v>0.13582351909283913</v>
      </c>
      <c r="AK52" s="7">
        <v>8.9614019985635687E-2</v>
      </c>
      <c r="AL52" s="9">
        <v>0.1049418924060941</v>
      </c>
      <c r="AM52" s="9">
        <v>0.12741501054852322</v>
      </c>
      <c r="AN52" s="9">
        <v>9.5943028513060732E-2</v>
      </c>
      <c r="AO52" s="9">
        <v>8.5879556994462869E-2</v>
      </c>
      <c r="AP52" s="9">
        <v>5.8391661074959439E-2</v>
      </c>
      <c r="AQ52" s="9">
        <v>3.9529053487284554E-2</v>
      </c>
      <c r="AR52" s="9">
        <f t="shared" si="50"/>
        <v>3.9529053487284554E-2</v>
      </c>
      <c r="AS52" s="9">
        <f t="shared" si="51"/>
        <v>0.12741501054852322</v>
      </c>
      <c r="AT52" s="9">
        <f t="shared" si="52"/>
        <v>8.5350033837397477E-2</v>
      </c>
      <c r="AU52" s="9">
        <f t="shared" si="53"/>
        <v>3.1912728561186592E-2</v>
      </c>
      <c r="AV52" s="8">
        <f t="shared" si="54"/>
        <v>37.39041114146989</v>
      </c>
      <c r="AW52" s="7">
        <v>0.1847660924097167</v>
      </c>
      <c r="AX52" s="7">
        <v>0.27943487349527857</v>
      </c>
      <c r="AY52" s="7">
        <v>0.25498810639371439</v>
      </c>
      <c r="AZ52" s="7">
        <v>0.22148057377640015</v>
      </c>
      <c r="BA52" s="7">
        <v>0.20688731389315562</v>
      </c>
      <c r="BB52" s="7">
        <v>0.38127564071552111</v>
      </c>
      <c r="BC52" s="9">
        <v>0.1521392006627883</v>
      </c>
      <c r="BD52" s="9">
        <v>7.2745248744736077E-2</v>
      </c>
      <c r="BE52" s="9">
        <v>5.8232967845967772E-2</v>
      </c>
      <c r="BF52" s="9">
        <v>0.11014471432031372</v>
      </c>
      <c r="BG52" s="9">
        <v>0.10621347511529398</v>
      </c>
      <c r="BH52" s="15">
        <f t="shared" si="55"/>
        <v>5.8232967845967772E-2</v>
      </c>
      <c r="BI52" s="7">
        <f t="shared" si="56"/>
        <v>0.38127564071552111</v>
      </c>
      <c r="BJ52" s="16">
        <f t="shared" si="57"/>
        <v>0.18439165521571696</v>
      </c>
      <c r="BK52" s="9">
        <f t="shared" si="58"/>
        <v>9.783033789488095E-2</v>
      </c>
      <c r="BL52" s="8">
        <f t="shared" si="59"/>
        <v>53.055729545044073</v>
      </c>
    </row>
    <row r="53" spans="1:100">
      <c r="A53" s="12" t="s">
        <v>57</v>
      </c>
      <c r="B53" s="6">
        <v>1.6895921180952267</v>
      </c>
      <c r="C53" s="6">
        <v>1.6857644296602301</v>
      </c>
      <c r="D53" s="6">
        <v>2.1745262232871636</v>
      </c>
      <c r="E53" s="6">
        <v>1.6947547470706466</v>
      </c>
      <c r="F53" s="6">
        <v>2.6678086346470415</v>
      </c>
      <c r="G53" s="6">
        <v>1.9054160551796335</v>
      </c>
      <c r="H53" s="6">
        <v>1.9797508673533704</v>
      </c>
      <c r="I53" s="6">
        <v>2.955332808982674</v>
      </c>
      <c r="J53" s="6">
        <v>1.5945612349985721</v>
      </c>
      <c r="K53" s="6">
        <v>1.7779883747929648</v>
      </c>
      <c r="L53" s="6">
        <v>1.8926205165864287</v>
      </c>
      <c r="M53" s="6">
        <v>2.4510116128217638</v>
      </c>
      <c r="N53" s="6">
        <v>1.8414109180426146</v>
      </c>
      <c r="O53" s="6">
        <v>4.4666790389679552</v>
      </c>
      <c r="P53" s="6">
        <v>1.8800099697635544</v>
      </c>
      <c r="Q53" s="6">
        <v>1.7685038448277837</v>
      </c>
      <c r="R53" s="6">
        <v>1.6481878201897622</v>
      </c>
      <c r="S53" s="6">
        <v>1.5470499643755939</v>
      </c>
      <c r="T53" s="6">
        <v>2.9126668141790351</v>
      </c>
      <c r="U53" s="6">
        <v>2.319764704383886</v>
      </c>
      <c r="V53" s="6">
        <v>2.4330683587069752</v>
      </c>
      <c r="W53" s="6">
        <v>1.6834793977297668</v>
      </c>
      <c r="X53" s="6">
        <v>2.4239163437017095</v>
      </c>
      <c r="Y53" s="6">
        <v>1.591727077439556</v>
      </c>
      <c r="Z53" s="6">
        <v>1.3907884738142451</v>
      </c>
      <c r="AA53" s="10">
        <v>1.4464964147385999</v>
      </c>
      <c r="AB53" s="10">
        <v>1.51</v>
      </c>
      <c r="AC53" s="19">
        <f t="shared" si="65"/>
        <v>1.3907884738142451</v>
      </c>
      <c r="AD53" s="19">
        <f t="shared" si="66"/>
        <v>4.4666790389679552</v>
      </c>
      <c r="AE53" s="8">
        <f t="shared" si="67"/>
        <v>2.0493658060865467</v>
      </c>
      <c r="AF53" s="8">
        <f t="shared" si="68"/>
        <v>0.65171517734234252</v>
      </c>
      <c r="AG53" s="8">
        <f t="shared" si="69"/>
        <v>31.800822254707807</v>
      </c>
      <c r="AH53" s="7">
        <v>2.4187377466426025</v>
      </c>
      <c r="AI53" s="7">
        <v>2.0985016105869598</v>
      </c>
      <c r="AJ53" s="7">
        <v>2.0863871609242999</v>
      </c>
      <c r="AK53" s="7">
        <v>2.0303762108135581</v>
      </c>
      <c r="AL53" s="7">
        <v>2.3204662395539648</v>
      </c>
      <c r="AM53" s="9">
        <v>2.404380593282291</v>
      </c>
      <c r="AN53" s="9">
        <v>1.8388260831442917</v>
      </c>
      <c r="AO53" s="9">
        <v>9.8009476171111309</v>
      </c>
      <c r="AP53" s="9">
        <v>2.0005145367511443</v>
      </c>
      <c r="AQ53" s="9">
        <v>2.073619516394789</v>
      </c>
      <c r="AR53" s="9">
        <f t="shared" si="50"/>
        <v>1.8388260831442917</v>
      </c>
      <c r="AS53" s="9">
        <f t="shared" si="51"/>
        <v>9.8009476171111309</v>
      </c>
      <c r="AT53" s="9">
        <f t="shared" si="52"/>
        <v>3.4064590977062683</v>
      </c>
      <c r="AU53" s="9">
        <f t="shared" si="53"/>
        <v>3.1395426408354936</v>
      </c>
      <c r="AV53" s="8">
        <f t="shared" si="54"/>
        <v>92.164401532062939</v>
      </c>
      <c r="AW53" s="9">
        <v>1.8562145855194121</v>
      </c>
      <c r="AX53" s="9">
        <v>2.3031689401888773</v>
      </c>
      <c r="AY53" s="9">
        <v>1.8647927597061906</v>
      </c>
      <c r="AZ53" s="9">
        <v>1.9434365162644278</v>
      </c>
      <c r="BA53" s="9">
        <v>2.0646934701830513</v>
      </c>
      <c r="BB53" s="9">
        <v>3.9682725926631526</v>
      </c>
      <c r="BC53" s="9">
        <v>1.3454391129035688</v>
      </c>
      <c r="BD53" s="9">
        <v>9.4749631297818055</v>
      </c>
      <c r="BE53" s="9">
        <v>1.2391824426439919</v>
      </c>
      <c r="BF53" s="9">
        <v>12.951316817621128</v>
      </c>
      <c r="BG53" s="9">
        <v>1.9895598226537692</v>
      </c>
      <c r="BH53" s="15">
        <f t="shared" si="55"/>
        <v>1.2391824426439919</v>
      </c>
      <c r="BI53" s="7">
        <f t="shared" si="56"/>
        <v>12.951316817621128</v>
      </c>
      <c r="BJ53" s="16">
        <f t="shared" si="57"/>
        <v>3.7273672900117614</v>
      </c>
      <c r="BK53" s="9">
        <f t="shared" si="58"/>
        <v>3.8471338573024347</v>
      </c>
      <c r="BL53" s="8">
        <f t="shared" si="59"/>
        <v>103.21316784668933</v>
      </c>
    </row>
    <row r="54" spans="1:100" s="3" customFormat="1">
      <c r="A54" s="12" t="s">
        <v>58</v>
      </c>
      <c r="B54" s="6">
        <v>1.0497169483230799</v>
      </c>
      <c r="C54" s="6">
        <v>1.1610059655674909</v>
      </c>
      <c r="D54" s="6">
        <v>1.0204883802839051</v>
      </c>
      <c r="E54" s="6">
        <v>1.0929659101111062</v>
      </c>
      <c r="F54" s="6">
        <v>1.0883695550245871</v>
      </c>
      <c r="G54" s="6">
        <v>1.125431685348012</v>
      </c>
      <c r="H54" s="6">
        <v>1.3694503142321015</v>
      </c>
      <c r="I54" s="6">
        <v>1.1285022330643535</v>
      </c>
      <c r="J54" s="6">
        <v>1.098304249838852</v>
      </c>
      <c r="K54" s="6">
        <v>1.1214776280590883</v>
      </c>
      <c r="L54" s="6">
        <v>1.0977237971853415</v>
      </c>
      <c r="M54" s="6">
        <v>1.089991472263776</v>
      </c>
      <c r="N54" s="6">
        <v>1.0880431550554974</v>
      </c>
      <c r="O54" s="6">
        <v>1.1343892762137777</v>
      </c>
      <c r="P54" s="6">
        <v>1.0587429305191765</v>
      </c>
      <c r="Q54" s="6">
        <v>1.0881337631077708</v>
      </c>
      <c r="R54" s="6">
        <v>1.0944235611478497</v>
      </c>
      <c r="S54" s="6">
        <v>1.0552283268291083</v>
      </c>
      <c r="T54" s="6">
        <v>1.0678658917473818</v>
      </c>
      <c r="U54" s="6">
        <v>1.0438562796279469</v>
      </c>
      <c r="V54" s="6">
        <v>1.7273163631398725</v>
      </c>
      <c r="W54" s="6">
        <v>1.1137379414285087</v>
      </c>
      <c r="X54" s="6">
        <v>1.0473814526894267</v>
      </c>
      <c r="Y54" s="6">
        <v>1.085532882364989</v>
      </c>
      <c r="Z54" s="6">
        <v>0.99738493312912968</v>
      </c>
      <c r="AA54" s="10">
        <v>1.10448952219802</v>
      </c>
      <c r="AB54" s="10">
        <v>1.17</v>
      </c>
      <c r="AC54" s="19">
        <f t="shared" si="65"/>
        <v>0.99738493312912968</v>
      </c>
      <c r="AD54" s="19">
        <f t="shared" si="66"/>
        <v>1.7273163631398725</v>
      </c>
      <c r="AE54" s="8">
        <f t="shared" si="67"/>
        <v>1.1229612747592645</v>
      </c>
      <c r="AF54" s="8">
        <f t="shared" si="68"/>
        <v>0.13793610212430052</v>
      </c>
      <c r="AG54" s="8">
        <f t="shared" si="69"/>
        <v>12.283246557533397</v>
      </c>
      <c r="AH54" s="8">
        <v>1.1188151868611733</v>
      </c>
      <c r="AI54" s="8">
        <v>1.0217634092882524</v>
      </c>
      <c r="AJ54" s="8">
        <v>1.0404795790262467</v>
      </c>
      <c r="AK54" s="7">
        <v>0.93708931882815705</v>
      </c>
      <c r="AL54" s="9">
        <v>0.97326528777252408</v>
      </c>
      <c r="AM54" s="9">
        <v>0.98023808314235972</v>
      </c>
      <c r="AN54" s="9">
        <v>1.0166640860327598</v>
      </c>
      <c r="AO54" s="9">
        <v>0.96638991936176899</v>
      </c>
      <c r="AP54" s="9">
        <v>1.0537741450082398</v>
      </c>
      <c r="AQ54" s="9">
        <v>1.0781968926887604</v>
      </c>
      <c r="AR54" s="9">
        <f t="shared" si="50"/>
        <v>0.96638991936176899</v>
      </c>
      <c r="AS54" s="9">
        <f t="shared" si="51"/>
        <v>1.0781968926887604</v>
      </c>
      <c r="AT54" s="9">
        <f t="shared" si="52"/>
        <v>1.0114214023344019</v>
      </c>
      <c r="AU54" s="9">
        <f t="shared" si="53"/>
        <v>4.633860073293309E-2</v>
      </c>
      <c r="AV54" s="8">
        <f t="shared" si="54"/>
        <v>4.5815325467685089</v>
      </c>
      <c r="AW54" s="7">
        <v>1.1259017800148594</v>
      </c>
      <c r="AX54" s="7">
        <v>1.3369889390023126</v>
      </c>
      <c r="AY54" s="7">
        <v>1.1528374546101441</v>
      </c>
      <c r="AZ54" s="7">
        <v>1.2111070415755378</v>
      </c>
      <c r="BA54" s="7">
        <v>1.2834064033245935</v>
      </c>
      <c r="BB54" s="7">
        <v>2.5762219732161316</v>
      </c>
      <c r="BC54" s="7">
        <v>0.70464181199073117</v>
      </c>
      <c r="BD54" s="9">
        <v>1.1561386231658999</v>
      </c>
      <c r="BE54" s="9">
        <v>1.1149267057376508</v>
      </c>
      <c r="BF54" s="9">
        <v>1.2661992722046758</v>
      </c>
      <c r="BG54" s="9">
        <v>1.1926174370313738</v>
      </c>
      <c r="BH54" s="15">
        <f t="shared" si="55"/>
        <v>0.70464181199073117</v>
      </c>
      <c r="BI54" s="7">
        <f t="shared" si="56"/>
        <v>2.5762219732161316</v>
      </c>
      <c r="BJ54" s="16">
        <f t="shared" si="57"/>
        <v>1.2837261310794461</v>
      </c>
      <c r="BK54" s="9">
        <f t="shared" si="58"/>
        <v>0.45928366900537898</v>
      </c>
      <c r="BL54" s="8">
        <f t="shared" si="59"/>
        <v>35.777387239066435</v>
      </c>
    </row>
    <row r="55" spans="1:100" s="3" customFormat="1">
      <c r="A55" s="12" t="s">
        <v>59</v>
      </c>
      <c r="B55" s="10">
        <v>0.38159231065229021</v>
      </c>
      <c r="C55" s="10">
        <v>0.40274150700933814</v>
      </c>
      <c r="D55" s="10">
        <v>0.32607489674041851</v>
      </c>
      <c r="E55" s="10">
        <v>0.43521940223389766</v>
      </c>
      <c r="F55" s="10">
        <v>0.46209544159746302</v>
      </c>
      <c r="G55" s="10">
        <v>0.44591096142739645</v>
      </c>
      <c r="H55" s="10">
        <v>0.53628526030548496</v>
      </c>
      <c r="I55" s="10">
        <v>0.47214391352931562</v>
      </c>
      <c r="J55" s="10">
        <v>0.45682146525580281</v>
      </c>
      <c r="K55" s="10">
        <v>0.45158555667082162</v>
      </c>
      <c r="L55" s="10">
        <v>0.44540137494321591</v>
      </c>
      <c r="M55" s="10">
        <v>0.4789819135318466</v>
      </c>
      <c r="N55" s="10">
        <v>0.44442563485345643</v>
      </c>
      <c r="O55" s="10">
        <v>0.44803556591231986</v>
      </c>
      <c r="P55" s="10">
        <v>0.43407994899220825</v>
      </c>
      <c r="Q55" s="10">
        <v>0.44381521737711732</v>
      </c>
      <c r="R55" s="10">
        <v>0.44033857475977378</v>
      </c>
      <c r="S55" s="10">
        <v>0.45722475803715273</v>
      </c>
      <c r="T55" s="10">
        <v>0.46240867010541731</v>
      </c>
      <c r="U55" s="10">
        <v>0.44191430976989887</v>
      </c>
      <c r="V55" s="10">
        <v>0.86597440440100171</v>
      </c>
      <c r="W55" s="10">
        <v>0.49999812584709352</v>
      </c>
      <c r="X55" s="10">
        <v>0.43528242554708224</v>
      </c>
      <c r="Y55" s="10">
        <v>0.46263724219115443</v>
      </c>
      <c r="Z55" s="10">
        <v>0.39609310146333132</v>
      </c>
      <c r="AA55" s="10">
        <v>0.44118815186861099</v>
      </c>
      <c r="AB55" s="10">
        <v>0.42</v>
      </c>
      <c r="AC55" s="19">
        <f t="shared" si="65"/>
        <v>0.32607489674041851</v>
      </c>
      <c r="AD55" s="19">
        <f t="shared" si="66"/>
        <v>0.86597440440100171</v>
      </c>
      <c r="AE55" s="8">
        <f t="shared" si="67"/>
        <v>0.45882481981566342</v>
      </c>
      <c r="AF55" s="8">
        <f t="shared" si="68"/>
        <v>8.9846193418117726E-2</v>
      </c>
      <c r="AG55" s="8">
        <f t="shared" si="69"/>
        <v>19.581807595808385</v>
      </c>
      <c r="AH55" s="8">
        <v>0.39181011844770142</v>
      </c>
      <c r="AI55" s="8">
        <v>0.3668648216983964</v>
      </c>
      <c r="AJ55" s="8">
        <v>0.48854211927776098</v>
      </c>
      <c r="AK55" s="7">
        <v>0.36662090245939655</v>
      </c>
      <c r="AL55" s="9">
        <v>0.34033847843494358</v>
      </c>
      <c r="AM55" s="9">
        <v>0.32830515266553562</v>
      </c>
      <c r="AN55" s="9">
        <v>0.3578599653257763</v>
      </c>
      <c r="AO55" s="9">
        <v>0.48918173200942816</v>
      </c>
      <c r="AP55" s="9">
        <v>0.36267393490700267</v>
      </c>
      <c r="AQ55" s="9">
        <v>0.33471851396438651</v>
      </c>
      <c r="AR55" s="9">
        <f t="shared" si="50"/>
        <v>0.32830515266553562</v>
      </c>
      <c r="AS55" s="9">
        <f t="shared" si="51"/>
        <v>0.48918173200942816</v>
      </c>
      <c r="AT55" s="9">
        <f t="shared" si="52"/>
        <v>0.36884629621784543</v>
      </c>
      <c r="AU55" s="9">
        <f t="shared" si="53"/>
        <v>6.0432441841420777E-2</v>
      </c>
      <c r="AV55" s="8">
        <f t="shared" si="54"/>
        <v>16.384180202186059</v>
      </c>
      <c r="AW55" s="7">
        <v>0.38099264869681443</v>
      </c>
      <c r="AX55" s="7">
        <v>0.47289997772332371</v>
      </c>
      <c r="AY55" s="7">
        <v>0.42828603252394742</v>
      </c>
      <c r="AZ55" s="7">
        <v>0.49079260414346171</v>
      </c>
      <c r="BA55" s="7">
        <v>0.4852261087025368</v>
      </c>
      <c r="BB55" s="7">
        <v>1.1383219578250756</v>
      </c>
      <c r="BC55" s="9">
        <v>0.16658732568171145</v>
      </c>
      <c r="BD55" s="9">
        <v>0.42529884472691304</v>
      </c>
      <c r="BE55" s="9">
        <v>0.36690038516759438</v>
      </c>
      <c r="BF55" s="9">
        <v>0.51107060682787575</v>
      </c>
      <c r="BG55" s="9">
        <v>0.48750451767868097</v>
      </c>
      <c r="BH55" s="15">
        <f t="shared" si="55"/>
        <v>0.16658732568171145</v>
      </c>
      <c r="BI55" s="7">
        <f t="shared" si="56"/>
        <v>1.1383219578250756</v>
      </c>
      <c r="BJ55" s="16">
        <f t="shared" si="57"/>
        <v>0.48671645542708503</v>
      </c>
      <c r="BK55" s="9">
        <f t="shared" si="58"/>
        <v>0.23676898416051304</v>
      </c>
      <c r="BL55" s="8">
        <f t="shared" si="59"/>
        <v>48.646184348288052</v>
      </c>
    </row>
    <row r="56" spans="1:100">
      <c r="AA56" s="10"/>
      <c r="AB56" s="10"/>
      <c r="BJ56" s="16"/>
    </row>
    <row r="57" spans="1:100" s="1" customFormat="1">
      <c r="A57" s="37">
        <v>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"/>
      <c r="AB57" s="3"/>
      <c r="AC57" s="12"/>
      <c r="AD57" s="13"/>
      <c r="AE57" s="1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16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s="4" customFormat="1">
      <c r="A58" s="12" t="s">
        <v>62</v>
      </c>
      <c r="B58" s="10">
        <f>B4*$B$17</f>
        <v>48.974769030181406</v>
      </c>
      <c r="C58" s="10">
        <f>C4*C$17</f>
        <v>48.789892942310622</v>
      </c>
      <c r="D58" s="10">
        <f t="shared" ref="D58:Z59" si="70">D4*D$17</f>
        <v>48.973885356818485</v>
      </c>
      <c r="E58" s="10">
        <f t="shared" si="70"/>
        <v>48.87706490131783</v>
      </c>
      <c r="F58" s="10">
        <f t="shared" si="70"/>
        <v>48.872028734008644</v>
      </c>
      <c r="G58" s="10">
        <f t="shared" si="70"/>
        <v>49.127713946515883</v>
      </c>
      <c r="H58" s="10">
        <f t="shared" si="70"/>
        <v>49.05814905814907</v>
      </c>
      <c r="I58" s="10">
        <f t="shared" si="70"/>
        <v>49.339784295937903</v>
      </c>
      <c r="J58" s="10">
        <f t="shared" si="70"/>
        <v>48.989694887856125</v>
      </c>
      <c r="K58" s="10">
        <f t="shared" si="70"/>
        <v>49.045195747468135</v>
      </c>
      <c r="L58" s="10">
        <f t="shared" si="70"/>
        <v>49.100695811999472</v>
      </c>
      <c r="M58" s="10">
        <f t="shared" si="70"/>
        <v>49.132830861496075</v>
      </c>
      <c r="N58" s="10">
        <f t="shared" si="70"/>
        <v>49.006325696998097</v>
      </c>
      <c r="O58" s="10">
        <f t="shared" si="70"/>
        <v>49.57558979787084</v>
      </c>
      <c r="P58" s="10">
        <f t="shared" si="70"/>
        <v>49.416047943384271</v>
      </c>
      <c r="Q58" s="10">
        <f t="shared" si="70"/>
        <v>49.092773665559932</v>
      </c>
      <c r="R58" s="10">
        <f t="shared" si="70"/>
        <v>48.958732334737817</v>
      </c>
      <c r="S58" s="10">
        <f t="shared" ref="S58:S67" si="71">S4*S$17</f>
        <v>49.057916163744608</v>
      </c>
      <c r="T58" s="10">
        <f t="shared" si="70"/>
        <v>48.997043810926648</v>
      </c>
      <c r="U58" s="10">
        <f t="shared" si="70"/>
        <v>48.956127699184741</v>
      </c>
      <c r="V58" s="10">
        <f t="shared" si="70"/>
        <v>49.653852879758887</v>
      </c>
      <c r="W58" s="10">
        <f t="shared" si="70"/>
        <v>49.151849581034128</v>
      </c>
      <c r="X58" s="10">
        <f t="shared" si="70"/>
        <v>49.039356230636301</v>
      </c>
      <c r="Y58" s="10">
        <f t="shared" si="70"/>
        <v>48.986832929980721</v>
      </c>
      <c r="Z58" s="10">
        <f t="shared" si="70"/>
        <v>49.302278378241233</v>
      </c>
      <c r="AA58" s="10"/>
      <c r="AB58" s="10"/>
      <c r="AC58" s="12">
        <v>48.78</v>
      </c>
      <c r="AD58" s="13">
        <v>49.76</v>
      </c>
      <c r="AE58" s="22">
        <f t="shared" ref="AE58:AE67" si="72">AVERAGE(F58:AD58)</f>
        <v>49.147861758934326</v>
      </c>
      <c r="AF58" s="7">
        <f t="shared" ref="AF58:AF67" si="73">STDEV(B58:Z58)</f>
        <v>0.21020190987940948</v>
      </c>
      <c r="AG58" s="8">
        <f t="shared" ref="AG58:AG67" si="74">AF58/AE58*100</f>
        <v>0.42769288908321224</v>
      </c>
      <c r="AH58" s="10">
        <f t="shared" ref="AH58:AQ58" si="75">AH4*AH$17</f>
        <v>50.122727243700375</v>
      </c>
      <c r="AI58" s="10">
        <f t="shared" si="75"/>
        <v>49.836329757768041</v>
      </c>
      <c r="AJ58" s="10">
        <f t="shared" si="75"/>
        <v>49.026523702031611</v>
      </c>
      <c r="AK58" s="10">
        <f t="shared" si="75"/>
        <v>49.541339831438606</v>
      </c>
      <c r="AL58" s="10">
        <f t="shared" si="75"/>
        <v>49.667324556941409</v>
      </c>
      <c r="AM58" s="10">
        <f t="shared" si="75"/>
        <v>49.797566755775499</v>
      </c>
      <c r="AN58" s="10">
        <f t="shared" si="75"/>
        <v>49.447075771865627</v>
      </c>
      <c r="AO58" s="10">
        <f t="shared" si="75"/>
        <v>49.703457352329202</v>
      </c>
      <c r="AP58" s="10">
        <f t="shared" si="75"/>
        <v>49.757383294154728</v>
      </c>
      <c r="AQ58" s="10">
        <f t="shared" si="75"/>
        <v>49.999494546152988</v>
      </c>
      <c r="AR58" s="9">
        <f t="shared" ref="AR58:AR67" si="76">MIN(AM58:AQ58)</f>
        <v>49.447075771865627</v>
      </c>
      <c r="AS58" s="9">
        <f t="shared" ref="AS58:AS67" si="77">MAX(AM58:AQ58)</f>
        <v>49.999494546152988</v>
      </c>
      <c r="AT58" s="17">
        <f t="shared" ref="AT58:AT67" si="78">AVERAGE(AL58:AQ58)</f>
        <v>49.728717046203236</v>
      </c>
      <c r="AU58" s="9">
        <f>STDEV(AL58:AQ58)</f>
        <v>0.18033934015722963</v>
      </c>
      <c r="AV58" s="8">
        <f t="shared" ref="AV58:AV67" si="79">AU58/AT58*100</f>
        <v>0.3626462753697734</v>
      </c>
      <c r="AW58" s="10">
        <f t="shared" ref="AW58:BG58" si="80">AW4*AW$17</f>
        <v>48.153504572953373</v>
      </c>
      <c r="AX58" s="10">
        <f t="shared" si="80"/>
        <v>49.115739764151904</v>
      </c>
      <c r="AY58" s="10">
        <f t="shared" si="80"/>
        <v>48.662527269676119</v>
      </c>
      <c r="AZ58" s="10">
        <f t="shared" si="80"/>
        <v>49.252349935163394</v>
      </c>
      <c r="BA58" s="10">
        <f t="shared" si="80"/>
        <v>49.495355378542556</v>
      </c>
      <c r="BB58" s="10">
        <f t="shared" si="80"/>
        <v>49.808852146790507</v>
      </c>
      <c r="BC58" s="10">
        <f t="shared" si="80"/>
        <v>48.883243357679675</v>
      </c>
      <c r="BD58" s="10">
        <f t="shared" si="80"/>
        <v>50.044340535311186</v>
      </c>
      <c r="BE58" s="10">
        <f t="shared" si="80"/>
        <v>48.733308373892434</v>
      </c>
      <c r="BF58" s="10">
        <f t="shared" si="80"/>
        <v>50.333230800779248</v>
      </c>
      <c r="BG58" s="10">
        <f t="shared" si="80"/>
        <v>51.371940249406293</v>
      </c>
      <c r="BH58" s="15">
        <f t="shared" ref="BH58:BH67" si="81">MIN(AW58:BG58)</f>
        <v>48.153504572953373</v>
      </c>
      <c r="BI58" s="7">
        <f t="shared" ref="BI58:BI67" si="82">MAX(AW58:BG58)</f>
        <v>51.371940249406293</v>
      </c>
      <c r="BJ58" s="16">
        <f t="shared" ref="BJ58:BJ75" si="83">AVERAGE(AW58:BG58)</f>
        <v>49.441308398576979</v>
      </c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s="4" customFormat="1">
      <c r="A59" s="12" t="s">
        <v>63</v>
      </c>
      <c r="B59" s="10">
        <f t="shared" ref="B59:B67" si="84">B5*$B$17</f>
        <v>1.4056818066067043</v>
      </c>
      <c r="C59" s="10">
        <f t="shared" ref="C59:R67" si="85">C5*C$17</f>
        <v>1.3394895732913898</v>
      </c>
      <c r="D59" s="10">
        <f t="shared" si="70"/>
        <v>1.367472522986805</v>
      </c>
      <c r="E59" s="10">
        <f t="shared" si="70"/>
        <v>1.3405102188125144</v>
      </c>
      <c r="F59" s="10">
        <f t="shared" si="70"/>
        <v>1.3216836837644783</v>
      </c>
      <c r="G59" s="10">
        <f t="shared" si="70"/>
        <v>1.3079260317524197</v>
      </c>
      <c r="H59" s="10">
        <f t="shared" si="70"/>
        <v>1.248976248976249</v>
      </c>
      <c r="I59" s="10">
        <f t="shared" si="70"/>
        <v>1.2901925209152301</v>
      </c>
      <c r="J59" s="10">
        <f t="shared" si="70"/>
        <v>1.3538088502727823</v>
      </c>
      <c r="K59" s="10">
        <f t="shared" si="70"/>
        <v>1.2898674862699653</v>
      </c>
      <c r="L59" s="10">
        <f t="shared" si="70"/>
        <v>1.3229516971147535</v>
      </c>
      <c r="M59" s="10">
        <f t="shared" si="70"/>
        <v>1.3068319961098958</v>
      </c>
      <c r="N59" s="10">
        <f t="shared" si="70"/>
        <v>1.3445925986289231</v>
      </c>
      <c r="O59" s="10">
        <f t="shared" si="70"/>
        <v>1.2416797280517844</v>
      </c>
      <c r="P59" s="10">
        <f t="shared" si="70"/>
        <v>1.216992902579207</v>
      </c>
      <c r="Q59" s="10">
        <f t="shared" si="70"/>
        <v>1.2895102906982649</v>
      </c>
      <c r="R59" s="10">
        <f t="shared" si="70"/>
        <v>1.2902445416607866</v>
      </c>
      <c r="S59" s="10">
        <f t="shared" si="71"/>
        <v>1.3297600294592993</v>
      </c>
      <c r="T59" s="10">
        <f t="shared" si="70"/>
        <v>1.3297736316117881</v>
      </c>
      <c r="U59" s="10">
        <f t="shared" si="70"/>
        <v>1.3195446036763125</v>
      </c>
      <c r="V59" s="10">
        <f t="shared" si="70"/>
        <v>1.2652628763642724</v>
      </c>
      <c r="W59" s="10">
        <f t="shared" si="70"/>
        <v>1.2977723278152462</v>
      </c>
      <c r="X59" s="10">
        <f t="shared" si="70"/>
        <v>1.2781316782380188</v>
      </c>
      <c r="Y59" s="10">
        <f t="shared" si="70"/>
        <v>1.3433692932441856</v>
      </c>
      <c r="Z59" s="10">
        <f t="shared" si="70"/>
        <v>1.238138732430101</v>
      </c>
      <c r="AA59" s="10"/>
      <c r="AB59" s="10"/>
      <c r="AC59" s="12">
        <v>1.06</v>
      </c>
      <c r="AD59" s="13">
        <v>1.41</v>
      </c>
      <c r="AE59" s="22">
        <f t="shared" si="72"/>
        <v>1.2911744238971288</v>
      </c>
      <c r="AF59" s="7">
        <f t="shared" si="73"/>
        <v>4.4000119262889117E-2</v>
      </c>
      <c r="AG59" s="8">
        <f t="shared" si="74"/>
        <v>3.407759513241003</v>
      </c>
      <c r="AH59" s="10">
        <f t="shared" ref="AH59:AQ59" si="86">AH5*AH$17</f>
        <v>1.2280118589841618</v>
      </c>
      <c r="AI59" s="10">
        <f t="shared" si="86"/>
        <v>1.22979302009367</v>
      </c>
      <c r="AJ59" s="10">
        <f t="shared" si="86"/>
        <v>1.2969606578523059</v>
      </c>
      <c r="AK59" s="10">
        <f t="shared" si="86"/>
        <v>1.2546445006091971</v>
      </c>
      <c r="AL59" s="10">
        <f t="shared" si="86"/>
        <v>1.279833967485299</v>
      </c>
      <c r="AM59" s="10">
        <f t="shared" si="86"/>
        <v>1.2894374007638862</v>
      </c>
      <c r="AN59" s="10">
        <f t="shared" si="86"/>
        <v>1.3442225377511992</v>
      </c>
      <c r="AO59" s="10">
        <f t="shared" si="86"/>
        <v>1.3245458820663591</v>
      </c>
      <c r="AP59" s="10">
        <f t="shared" si="86"/>
        <v>1.3460448614552978</v>
      </c>
      <c r="AQ59" s="10">
        <f t="shared" si="86"/>
        <v>1.3920198946634184</v>
      </c>
      <c r="AR59" s="9">
        <f t="shared" si="76"/>
        <v>1.2894374007638862</v>
      </c>
      <c r="AS59" s="9">
        <f t="shared" si="77"/>
        <v>1.3920198946634184</v>
      </c>
      <c r="AT59" s="17">
        <f t="shared" si="78"/>
        <v>1.3293507573642434</v>
      </c>
      <c r="AU59" s="9">
        <f t="shared" ref="AU59:AU67" si="87">STDEV(AL59:AQ59)</f>
        <v>4.1219798822294304E-2</v>
      </c>
      <c r="AV59" s="8">
        <f t="shared" si="79"/>
        <v>3.1007466309360248</v>
      </c>
      <c r="AW59" s="10">
        <f t="shared" ref="AW59:BG59" si="88">AW5*AW$17</f>
        <v>1.2068930397408999</v>
      </c>
      <c r="AX59" s="10">
        <f t="shared" si="88"/>
        <v>1.1431759878605599</v>
      </c>
      <c r="AY59" s="10">
        <f t="shared" si="88"/>
        <v>1.1377747944285952</v>
      </c>
      <c r="AZ59" s="10">
        <f t="shared" si="88"/>
        <v>1.1866507207925068</v>
      </c>
      <c r="BA59" s="10">
        <f t="shared" si="88"/>
        <v>1.173058156536068</v>
      </c>
      <c r="BB59" s="10">
        <f t="shared" si="88"/>
        <v>1.0775356418289468</v>
      </c>
      <c r="BC59" s="10">
        <f t="shared" si="88"/>
        <v>0.98232243040118539</v>
      </c>
      <c r="BD59" s="10">
        <f t="shared" si="88"/>
        <v>1.2596742986133505</v>
      </c>
      <c r="BE59" s="10">
        <f t="shared" si="88"/>
        <v>1.2334123715628771</v>
      </c>
      <c r="BF59" s="10">
        <f t="shared" si="88"/>
        <v>1.1914282784784167</v>
      </c>
      <c r="BG59" s="10">
        <f t="shared" si="88"/>
        <v>1.1647870382745114</v>
      </c>
      <c r="BH59" s="15">
        <f t="shared" si="81"/>
        <v>0.98232243040118539</v>
      </c>
      <c r="BI59" s="7">
        <f t="shared" si="82"/>
        <v>1.2596742986133505</v>
      </c>
      <c r="BJ59" s="16">
        <f t="shared" si="83"/>
        <v>1.1597011598652653</v>
      </c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s="4" customFormat="1">
      <c r="A60" s="12" t="s">
        <v>64</v>
      </c>
      <c r="B60" s="10">
        <f t="shared" si="84"/>
        <v>15.238405671620505</v>
      </c>
      <c r="C60" s="10">
        <f t="shared" si="85"/>
        <v>15.109848292658178</v>
      </c>
      <c r="D60" s="10">
        <f t="shared" si="85"/>
        <v>15.103427865824413</v>
      </c>
      <c r="E60" s="10">
        <f t="shared" si="85"/>
        <v>15.60147662356411</v>
      </c>
      <c r="F60" s="10">
        <f t="shared" si="85"/>
        <v>15.406190726018002</v>
      </c>
      <c r="G60" s="10">
        <f t="shared" si="85"/>
        <v>15.443588144153571</v>
      </c>
      <c r="H60" s="10">
        <f t="shared" si="85"/>
        <v>15.417690417690419</v>
      </c>
      <c r="I60" s="10">
        <f t="shared" si="85"/>
        <v>15.492389880052411</v>
      </c>
      <c r="J60" s="10">
        <f t="shared" si="85"/>
        <v>15.093958375429377</v>
      </c>
      <c r="K60" s="10">
        <f t="shared" si="85"/>
        <v>15.377638937874742</v>
      </c>
      <c r="L60" s="10">
        <f t="shared" si="85"/>
        <v>15.511861120368406</v>
      </c>
      <c r="M60" s="10">
        <f t="shared" si="85"/>
        <v>15.317286652078776</v>
      </c>
      <c r="N60" s="10">
        <f t="shared" si="85"/>
        <v>15.075735196748532</v>
      </c>
      <c r="O60" s="10">
        <f t="shared" si="85"/>
        <v>14.869623628554566</v>
      </c>
      <c r="P60" s="10">
        <f t="shared" si="85"/>
        <v>14.86981243991737</v>
      </c>
      <c r="Q60" s="10">
        <f t="shared" si="85"/>
        <v>15.291358250327457</v>
      </c>
      <c r="R60" s="10">
        <f t="shared" si="85"/>
        <v>15.281333790294942</v>
      </c>
      <c r="S60" s="10">
        <f t="shared" si="71"/>
        <v>15.312698185389008</v>
      </c>
      <c r="T60" s="10">
        <f t="shared" ref="T60:Z60" si="89">T6*T$17</f>
        <v>15.353770931148413</v>
      </c>
      <c r="U60" s="10">
        <f t="shared" si="89"/>
        <v>15.578809545728866</v>
      </c>
      <c r="V60" s="10">
        <f t="shared" si="89"/>
        <v>15.656342258751403</v>
      </c>
      <c r="W60" s="10">
        <f t="shared" si="89"/>
        <v>15.389331698344574</v>
      </c>
      <c r="X60" s="10">
        <f t="shared" si="89"/>
        <v>15.388705405985744</v>
      </c>
      <c r="Y60" s="10">
        <f t="shared" si="89"/>
        <v>15.464128963452151</v>
      </c>
      <c r="Z60" s="10">
        <f t="shared" si="89"/>
        <v>15.385396052164207</v>
      </c>
      <c r="AA60" s="10"/>
      <c r="AB60" s="10"/>
      <c r="AC60" s="12">
        <v>14.87</v>
      </c>
      <c r="AD60" s="13">
        <v>15.69</v>
      </c>
      <c r="AE60" s="22">
        <f t="shared" si="72"/>
        <v>15.327723939150992</v>
      </c>
      <c r="AF60" s="7">
        <f t="shared" si="73"/>
        <v>0.2054956915311561</v>
      </c>
      <c r="AG60" s="8">
        <f t="shared" si="74"/>
        <v>1.3406797535429684</v>
      </c>
      <c r="AH60" s="10">
        <f t="shared" ref="AH60:AQ60" si="90">AH6*AH$17</f>
        <v>16.112677154583224</v>
      </c>
      <c r="AI60" s="10">
        <f t="shared" si="90"/>
        <v>15.843279448053586</v>
      </c>
      <c r="AJ60" s="10">
        <f t="shared" si="90"/>
        <v>15.357949048693973</v>
      </c>
      <c r="AK60" s="10">
        <f t="shared" si="90"/>
        <v>15.939825396985224</v>
      </c>
      <c r="AL60" s="10">
        <f t="shared" si="90"/>
        <v>15.697804545547029</v>
      </c>
      <c r="AM60" s="10">
        <f t="shared" si="90"/>
        <v>15.73619290657731</v>
      </c>
      <c r="AN60" s="10">
        <f t="shared" si="90"/>
        <v>15.888150735332216</v>
      </c>
      <c r="AO60" s="10">
        <f t="shared" si="90"/>
        <v>15.671255493566733</v>
      </c>
      <c r="AP60" s="10">
        <f t="shared" si="90"/>
        <v>15.794397851157081</v>
      </c>
      <c r="AQ60" s="10">
        <f t="shared" si="90"/>
        <v>15.921796180790732</v>
      </c>
      <c r="AR60" s="9">
        <f t="shared" si="76"/>
        <v>15.671255493566733</v>
      </c>
      <c r="AS60" s="9">
        <f t="shared" si="77"/>
        <v>15.921796180790732</v>
      </c>
      <c r="AT60" s="17">
        <f t="shared" si="78"/>
        <v>15.784932952161851</v>
      </c>
      <c r="AU60" s="9">
        <f t="shared" si="87"/>
        <v>0.1023372408283333</v>
      </c>
      <c r="AV60" s="8">
        <f t="shared" si="79"/>
        <v>0.64832230291049497</v>
      </c>
      <c r="AW60" s="10">
        <f t="shared" ref="AW60:BG60" si="91">AW6*AW$17</f>
        <v>15.939135925692055</v>
      </c>
      <c r="AX60" s="10">
        <f t="shared" si="91"/>
        <v>15.596186691526206</v>
      </c>
      <c r="AY60" s="10">
        <f t="shared" si="91"/>
        <v>15.354925323040778</v>
      </c>
      <c r="AZ60" s="10">
        <f t="shared" si="91"/>
        <v>15.564025929788638</v>
      </c>
      <c r="BA60" s="10">
        <f t="shared" si="91"/>
        <v>15.742075779421844</v>
      </c>
      <c r="BB60" s="10">
        <f t="shared" si="91"/>
        <v>16.106104310142566</v>
      </c>
      <c r="BC60" s="10">
        <f t="shared" si="91"/>
        <v>16.185032285381599</v>
      </c>
      <c r="BD60" s="10">
        <f t="shared" si="91"/>
        <v>15.881973556917123</v>
      </c>
      <c r="BE60" s="10">
        <f t="shared" si="91"/>
        <v>15.662049170098593</v>
      </c>
      <c r="BF60" s="10">
        <f t="shared" si="91"/>
        <v>15.995078437403874</v>
      </c>
      <c r="BG60" s="10">
        <f t="shared" si="91"/>
        <v>16.181595747961879</v>
      </c>
      <c r="BH60" s="15">
        <f t="shared" si="81"/>
        <v>15.354925323040778</v>
      </c>
      <c r="BI60" s="7">
        <f t="shared" si="82"/>
        <v>16.185032285381599</v>
      </c>
      <c r="BJ60" s="16">
        <f t="shared" si="83"/>
        <v>15.837107559761375</v>
      </c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s="4" customFormat="1">
      <c r="A61" s="12" t="s">
        <v>65</v>
      </c>
      <c r="B61" s="10">
        <f t="shared" si="84"/>
        <v>13.303046662524318</v>
      </c>
      <c r="C61" s="10">
        <f t="shared" si="85"/>
        <v>13.384748084631386</v>
      </c>
      <c r="D61" s="10">
        <f t="shared" si="85"/>
        <v>13.368574665020256</v>
      </c>
      <c r="E61" s="10">
        <f t="shared" si="85"/>
        <v>13.14731176143043</v>
      </c>
      <c r="F61" s="10">
        <f t="shared" si="85"/>
        <v>13.126034141813635</v>
      </c>
      <c r="G61" s="10">
        <f t="shared" si="85"/>
        <v>13.028955470149103</v>
      </c>
      <c r="H61" s="10">
        <f t="shared" si="85"/>
        <v>12.817362817362818</v>
      </c>
      <c r="I61" s="10">
        <f t="shared" si="85"/>
        <v>12.89184558008265</v>
      </c>
      <c r="J61" s="10">
        <f t="shared" si="85"/>
        <v>13.315821378056171</v>
      </c>
      <c r="K61" s="10">
        <f t="shared" si="85"/>
        <v>13.090139567692852</v>
      </c>
      <c r="L61" s="10">
        <f t="shared" si="85"/>
        <v>13.057836216560124</v>
      </c>
      <c r="M61" s="10">
        <f t="shared" si="85"/>
        <v>13.098711402868954</v>
      </c>
      <c r="N61" s="10">
        <f t="shared" si="85"/>
        <v>13.374621833331638</v>
      </c>
      <c r="O61" s="10">
        <f t="shared" si="85"/>
        <v>12.569462820852079</v>
      </c>
      <c r="P61" s="10">
        <f t="shared" si="85"/>
        <v>12.497187621443622</v>
      </c>
      <c r="Q61" s="10">
        <f t="shared" si="85"/>
        <v>13.057560896361958</v>
      </c>
      <c r="R61" s="10">
        <f t="shared" si="85"/>
        <v>13.134286232687538</v>
      </c>
      <c r="S61" s="10">
        <f t="shared" si="71"/>
        <v>13.113479675129398</v>
      </c>
      <c r="T61" s="10">
        <f t="shared" ref="T61:Z61" si="92">T7*T$17</f>
        <v>13.123842841214801</v>
      </c>
      <c r="U61" s="10">
        <f t="shared" si="92"/>
        <v>13.001094505989094</v>
      </c>
      <c r="V61" s="10">
        <f t="shared" si="92"/>
        <v>11.901700389865553</v>
      </c>
      <c r="W61" s="10">
        <f t="shared" si="92"/>
        <v>13.100347435111384</v>
      </c>
      <c r="X61" s="10">
        <f t="shared" si="92"/>
        <v>13.21076902626816</v>
      </c>
      <c r="Y61" s="10">
        <f t="shared" si="92"/>
        <v>13.002994380409367</v>
      </c>
      <c r="Z61" s="10">
        <f t="shared" si="92"/>
        <v>12.513320140051759</v>
      </c>
      <c r="AA61" s="10"/>
      <c r="AB61" s="10"/>
      <c r="AC61" s="12">
        <v>11.93</v>
      </c>
      <c r="AD61" s="13">
        <v>13.38</v>
      </c>
      <c r="AE61" s="22">
        <f t="shared" si="72"/>
        <v>12.927711929274029</v>
      </c>
      <c r="AF61" s="7">
        <f t="shared" si="73"/>
        <v>0.335641327347108</v>
      </c>
      <c r="AG61" s="8">
        <f t="shared" si="74"/>
        <v>2.5962933671740345</v>
      </c>
      <c r="AH61" s="10">
        <f t="shared" ref="AH61:AQ61" si="93">AH7*AH$17</f>
        <v>10.930001273822411</v>
      </c>
      <c r="AI61" s="10">
        <f t="shared" si="93"/>
        <v>11.351160799717984</v>
      </c>
      <c r="AJ61" s="10">
        <f t="shared" si="93"/>
        <v>12.213801999355049</v>
      </c>
      <c r="AK61" s="10">
        <f t="shared" si="93"/>
        <v>11.640200984785167</v>
      </c>
      <c r="AL61" s="10">
        <f t="shared" si="93"/>
        <v>11.852198506521251</v>
      </c>
      <c r="AM61" s="10">
        <f t="shared" si="93"/>
        <v>11.792031445417187</v>
      </c>
      <c r="AN61" s="10">
        <f t="shared" si="93"/>
        <v>12.04307316011483</v>
      </c>
      <c r="AO61" s="10">
        <f t="shared" si="93"/>
        <v>11.834639835167625</v>
      </c>
      <c r="AP61" s="10">
        <f t="shared" si="93"/>
        <v>11.971549963615876</v>
      </c>
      <c r="AQ61" s="10">
        <f t="shared" si="93"/>
        <v>11.726529250614126</v>
      </c>
      <c r="AR61" s="9">
        <f t="shared" si="76"/>
        <v>11.726529250614126</v>
      </c>
      <c r="AS61" s="9">
        <f t="shared" si="77"/>
        <v>12.04307316011483</v>
      </c>
      <c r="AT61" s="17">
        <f t="shared" si="78"/>
        <v>11.87000369357515</v>
      </c>
      <c r="AU61" s="9">
        <f t="shared" si="87"/>
        <v>0.11704435026156823</v>
      </c>
      <c r="AV61" s="8">
        <f t="shared" si="79"/>
        <v>0.98605150666398322</v>
      </c>
      <c r="AW61" s="10">
        <f t="shared" ref="AW61:BG61" si="94">AW7*AW$17</f>
        <v>12.751308740553643</v>
      </c>
      <c r="AX61" s="10">
        <f t="shared" si="94"/>
        <v>11.952313230220675</v>
      </c>
      <c r="AY61" s="10">
        <f t="shared" si="94"/>
        <v>12.445041114280919</v>
      </c>
      <c r="AZ61" s="10">
        <f t="shared" si="94"/>
        <v>12.275138785977646</v>
      </c>
      <c r="BA61" s="10">
        <f t="shared" si="94"/>
        <v>12.277603503641748</v>
      </c>
      <c r="BB61" s="10">
        <f t="shared" si="94"/>
        <v>11.851856963440385</v>
      </c>
      <c r="BC61" s="10">
        <f t="shared" si="94"/>
        <v>10.945273631840793</v>
      </c>
      <c r="BD61" s="10">
        <f t="shared" si="94"/>
        <v>11.709932279909706</v>
      </c>
      <c r="BE61" s="10">
        <f t="shared" si="94"/>
        <v>12.34452348267399</v>
      </c>
      <c r="BF61" s="10">
        <f t="shared" si="94"/>
        <v>11.627191633343585</v>
      </c>
      <c r="BG61" s="10">
        <f t="shared" si="94"/>
        <v>11.308612022082634</v>
      </c>
      <c r="BH61" s="15">
        <f t="shared" si="81"/>
        <v>10.945273631840793</v>
      </c>
      <c r="BI61" s="7">
        <f t="shared" si="82"/>
        <v>12.751308740553643</v>
      </c>
      <c r="BJ61" s="16">
        <f t="shared" si="83"/>
        <v>11.953526853451429</v>
      </c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s="4" customFormat="1">
      <c r="A62" s="12" t="s">
        <v>66</v>
      </c>
      <c r="B62" s="10">
        <f t="shared" si="84"/>
        <v>0.20677783097185579</v>
      </c>
      <c r="C62" s="10">
        <f t="shared" si="85"/>
        <v>0.1978791415089553</v>
      </c>
      <c r="D62" s="10">
        <f t="shared" si="85"/>
        <v>0.19491585961976099</v>
      </c>
      <c r="E62" s="10">
        <f t="shared" si="85"/>
        <v>0.20417001794221373</v>
      </c>
      <c r="F62" s="10">
        <f t="shared" si="85"/>
        <v>0.19774809314338759</v>
      </c>
      <c r="G62" s="10">
        <f t="shared" si="85"/>
        <v>0.1951828078153611</v>
      </c>
      <c r="H62" s="10">
        <f t="shared" si="85"/>
        <v>0.1842751842751843</v>
      </c>
      <c r="I62" s="10">
        <f t="shared" si="85"/>
        <v>0.19151295232335447</v>
      </c>
      <c r="J62" s="10">
        <f t="shared" si="85"/>
        <v>0.1919579713073348</v>
      </c>
      <c r="K62" s="10">
        <f t="shared" si="85"/>
        <v>0.19650324986144002</v>
      </c>
      <c r="L62" s="10">
        <f t="shared" si="85"/>
        <v>0.19288837721291444</v>
      </c>
      <c r="M62" s="10">
        <f t="shared" si="85"/>
        <v>0.19450522732798448</v>
      </c>
      <c r="N62" s="10">
        <f t="shared" si="85"/>
        <v>0.19455847449857902</v>
      </c>
      <c r="O62" s="10">
        <f t="shared" si="85"/>
        <v>0.19744743216561164</v>
      </c>
      <c r="P62" s="10">
        <f t="shared" si="85"/>
        <v>0.18612832627681988</v>
      </c>
      <c r="Q62" s="10">
        <f t="shared" si="85"/>
        <v>0.18987277508706735</v>
      </c>
      <c r="R62" s="10">
        <f t="shared" si="85"/>
        <v>0.19756869544180797</v>
      </c>
      <c r="S62" s="10">
        <f t="shared" si="71"/>
        <v>0.19639532742783497</v>
      </c>
      <c r="T62" s="10">
        <f t="shared" ref="T62:Z62" si="95">T8*T$17</f>
        <v>0.19537443356757808</v>
      </c>
      <c r="U62" s="10">
        <f t="shared" si="95"/>
        <v>0.19537443356757805</v>
      </c>
      <c r="V62" s="10">
        <f t="shared" si="95"/>
        <v>0.16767304784339543</v>
      </c>
      <c r="W62" s="10">
        <f t="shared" si="95"/>
        <v>0.19415491518495809</v>
      </c>
      <c r="X62" s="10">
        <f t="shared" si="95"/>
        <v>0.19325350974958841</v>
      </c>
      <c r="Y62" s="10">
        <f t="shared" si="95"/>
        <v>0.19073793018581564</v>
      </c>
      <c r="Z62" s="10">
        <f t="shared" si="95"/>
        <v>0.18775054549144973</v>
      </c>
      <c r="AA62" s="10"/>
      <c r="AB62" s="10"/>
      <c r="AC62" s="12">
        <v>0.16800000000000001</v>
      </c>
      <c r="AD62" s="13">
        <v>0.20699999999999999</v>
      </c>
      <c r="AE62" s="22">
        <f t="shared" si="72"/>
        <v>0.19155929172848021</v>
      </c>
      <c r="AF62" s="7">
        <f t="shared" si="73"/>
        <v>7.2401481905501356E-3</v>
      </c>
      <c r="AG62" s="8">
        <f t="shared" si="74"/>
        <v>3.7795860097522489</v>
      </c>
      <c r="AH62" s="10">
        <f t="shared" ref="AH62:AQ62" si="96">AH8*AH$17</f>
        <v>0.18956090770097908</v>
      </c>
      <c r="AI62" s="10">
        <f t="shared" si="96"/>
        <v>0.19942589515032486</v>
      </c>
      <c r="AJ62" s="10">
        <f t="shared" si="96"/>
        <v>0.21565623992260566</v>
      </c>
      <c r="AK62" s="10">
        <f t="shared" si="96"/>
        <v>0.20742918709911282</v>
      </c>
      <c r="AL62" s="10">
        <f t="shared" si="96"/>
        <v>0.19533237023623004</v>
      </c>
      <c r="AM62" s="10">
        <f t="shared" si="96"/>
        <v>0.19821939650958567</v>
      </c>
      <c r="AN62" s="10">
        <f t="shared" si="96"/>
        <v>0.18862644708613591</v>
      </c>
      <c r="AO62" s="10">
        <f t="shared" si="96"/>
        <v>0.21517526973032042</v>
      </c>
      <c r="AP62" s="10">
        <f t="shared" si="96"/>
        <v>0.20925062121278171</v>
      </c>
      <c r="AQ62" s="10">
        <f t="shared" si="96"/>
        <v>0.20218153880369183</v>
      </c>
      <c r="AR62" s="9">
        <f t="shared" si="76"/>
        <v>0.18862644708613591</v>
      </c>
      <c r="AS62" s="9">
        <f t="shared" si="77"/>
        <v>0.21517526973032042</v>
      </c>
      <c r="AT62" s="17">
        <f t="shared" si="78"/>
        <v>0.20146427392979094</v>
      </c>
      <c r="AU62" s="9">
        <f t="shared" si="87"/>
        <v>9.6132445012049941E-3</v>
      </c>
      <c r="AV62" s="8">
        <f t="shared" si="79"/>
        <v>4.7716869664718571</v>
      </c>
      <c r="AW62" s="10">
        <f t="shared" ref="AW62:BG62" si="97">AW8*AW$17</f>
        <v>0.21184282891654613</v>
      </c>
      <c r="AX62" s="10">
        <f t="shared" si="97"/>
        <v>0.19801441218298982</v>
      </c>
      <c r="AY62" s="10">
        <f t="shared" si="97"/>
        <v>0.2114448733008894</v>
      </c>
      <c r="AZ62" s="10">
        <f t="shared" si="97"/>
        <v>0.21048877720390355</v>
      </c>
      <c r="BA62" s="10">
        <f t="shared" si="97"/>
        <v>0.21779577172301781</v>
      </c>
      <c r="BB62" s="10">
        <f t="shared" si="97"/>
        <v>0.24738810604910497</v>
      </c>
      <c r="BC62" s="10">
        <f t="shared" si="97"/>
        <v>0.17360008468296811</v>
      </c>
      <c r="BD62" s="10">
        <f t="shared" si="97"/>
        <v>0.20658658497258947</v>
      </c>
      <c r="BE62" s="10">
        <f t="shared" si="97"/>
        <v>0.21111527101792926</v>
      </c>
      <c r="BF62" s="10">
        <f t="shared" si="97"/>
        <v>0.20096380600840769</v>
      </c>
      <c r="BG62" s="10">
        <f t="shared" si="97"/>
        <v>0.19944279384400282</v>
      </c>
      <c r="BH62" s="15">
        <f t="shared" si="81"/>
        <v>0.17360008468296811</v>
      </c>
      <c r="BI62" s="7">
        <f t="shared" si="82"/>
        <v>0.24738810604910497</v>
      </c>
      <c r="BJ62" s="16">
        <f t="shared" si="83"/>
        <v>0.20806211908203176</v>
      </c>
      <c r="BK62" s="2"/>
      <c r="BL62" s="2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s="4" customFormat="1">
      <c r="A63" s="12" t="s">
        <v>67</v>
      </c>
      <c r="B63" s="10">
        <f t="shared" si="84"/>
        <v>6.9061758324590254</v>
      </c>
      <c r="C63" s="10">
        <f t="shared" si="85"/>
        <v>7.1743873357349441</v>
      </c>
      <c r="D63" s="10">
        <f t="shared" si="85"/>
        <v>7.2863834433774519</v>
      </c>
      <c r="E63" s="10">
        <f t="shared" si="85"/>
        <v>6.6097465404524751</v>
      </c>
      <c r="F63" s="10">
        <f t="shared" si="85"/>
        <v>6.8707373178901499</v>
      </c>
      <c r="G63" s="10">
        <f t="shared" si="85"/>
        <v>6.8917640903877491</v>
      </c>
      <c r="H63" s="10">
        <f t="shared" si="85"/>
        <v>7.0741195741195755</v>
      </c>
      <c r="I63" s="10">
        <f t="shared" si="85"/>
        <v>6.7735107348049581</v>
      </c>
      <c r="J63" s="10">
        <f t="shared" si="85"/>
        <v>6.9003839159426139</v>
      </c>
      <c r="K63" s="10">
        <f t="shared" si="85"/>
        <v>6.9431148284375475</v>
      </c>
      <c r="L63" s="10">
        <f t="shared" si="85"/>
        <v>6.7157471647428331</v>
      </c>
      <c r="M63" s="10">
        <f t="shared" si="85"/>
        <v>6.9697706459194437</v>
      </c>
      <c r="N63" s="10">
        <f t="shared" si="85"/>
        <v>6.9368754520173983</v>
      </c>
      <c r="O63" s="10">
        <f t="shared" si="85"/>
        <v>7.2872351252875225</v>
      </c>
      <c r="P63" s="10">
        <f t="shared" si="85"/>
        <v>7.3224110777034648</v>
      </c>
      <c r="Q63" s="10">
        <f t="shared" si="85"/>
        <v>7.0161544163189058</v>
      </c>
      <c r="R63" s="10">
        <f t="shared" si="85"/>
        <v>7.0358647662439777</v>
      </c>
      <c r="S63" s="10">
        <f t="shared" si="71"/>
        <v>7.2625355455084799</v>
      </c>
      <c r="T63" s="10">
        <f t="shared" ref="T63:Z63" si="98">T9*T$17</f>
        <v>7.1296324710262784</v>
      </c>
      <c r="U63" s="10">
        <f t="shared" si="98"/>
        <v>7.0580292754779501</v>
      </c>
      <c r="V63" s="10">
        <f t="shared" si="98"/>
        <v>6.6966352236840754</v>
      </c>
      <c r="W63" s="10">
        <f t="shared" si="98"/>
        <v>7.1735131820968725</v>
      </c>
      <c r="X63" s="10">
        <f t="shared" si="98"/>
        <v>7.2086626652624251</v>
      </c>
      <c r="Y63" s="10">
        <f t="shared" si="98"/>
        <v>7.0142335616719302</v>
      </c>
      <c r="Z63" s="10">
        <f t="shared" si="98"/>
        <v>6.9416958441163041</v>
      </c>
      <c r="AA63" s="10"/>
      <c r="AB63" s="10"/>
      <c r="AC63" s="12">
        <v>6.71</v>
      </c>
      <c r="AD63" s="13">
        <v>7.32</v>
      </c>
      <c r="AE63" s="22">
        <f t="shared" si="72"/>
        <v>7.010983777333065</v>
      </c>
      <c r="AF63" s="7">
        <f t="shared" si="73"/>
        <v>0.1939057541089082</v>
      </c>
      <c r="AG63" s="8">
        <f t="shared" si="74"/>
        <v>2.7657424445313543</v>
      </c>
      <c r="AH63" s="10">
        <f t="shared" ref="AH63:AQ63" si="99">AH9*AH$17</f>
        <v>6.8665413906578054</v>
      </c>
      <c r="AI63" s="10">
        <f t="shared" si="99"/>
        <v>6.6072417787178326</v>
      </c>
      <c r="AJ63" s="10">
        <f t="shared" si="99"/>
        <v>6.6309255079006784</v>
      </c>
      <c r="AK63" s="10">
        <f t="shared" si="99"/>
        <v>6.6055119775251461</v>
      </c>
      <c r="AL63" s="10">
        <f t="shared" si="99"/>
        <v>6.8264593973182484</v>
      </c>
      <c r="AM63" s="10">
        <f t="shared" si="99"/>
        <v>6.9781318158986787</v>
      </c>
      <c r="AN63" s="10">
        <f t="shared" si="99"/>
        <v>6.8921201819934277</v>
      </c>
      <c r="AO63" s="10">
        <f t="shared" si="99"/>
        <v>7.074394481227988</v>
      </c>
      <c r="AP63" s="10">
        <f t="shared" si="99"/>
        <v>7.0622084659313824</v>
      </c>
      <c r="AQ63" s="10">
        <f t="shared" si="99"/>
        <v>6.8842813962657061</v>
      </c>
      <c r="AR63" s="9">
        <f t="shared" si="76"/>
        <v>6.8842813962657061</v>
      </c>
      <c r="AS63" s="9">
        <f t="shared" si="77"/>
        <v>7.074394481227988</v>
      </c>
      <c r="AT63" s="17">
        <f t="shared" si="78"/>
        <v>6.9529326231059052</v>
      </c>
      <c r="AU63" s="9">
        <f t="shared" si="87"/>
        <v>0.10172100363539646</v>
      </c>
      <c r="AV63" s="8">
        <f t="shared" si="79"/>
        <v>1.462994237817844</v>
      </c>
      <c r="AW63" s="10">
        <f t="shared" ref="AW63:BG63" si="100">AW9*AW$17</f>
        <v>7.2820972440062741</v>
      </c>
      <c r="AX63" s="10">
        <f t="shared" si="100"/>
        <v>7.4918854918718827</v>
      </c>
      <c r="AY63" s="10">
        <f t="shared" si="100"/>
        <v>7.7831850981708346</v>
      </c>
      <c r="AZ63" s="10">
        <f t="shared" si="100"/>
        <v>7.417705465887563</v>
      </c>
      <c r="BA63" s="10">
        <f t="shared" si="100"/>
        <v>7.1011551617597899</v>
      </c>
      <c r="BB63" s="10">
        <f t="shared" si="100"/>
        <v>6.1795271678374757</v>
      </c>
      <c r="BC63" s="10">
        <f t="shared" si="100"/>
        <v>7.9601990049751219</v>
      </c>
      <c r="BD63" s="10">
        <f t="shared" si="100"/>
        <v>6.9836343115124153</v>
      </c>
      <c r="BE63" s="10">
        <f t="shared" si="100"/>
        <v>7.5918299430092775</v>
      </c>
      <c r="BF63" s="10">
        <f t="shared" si="100"/>
        <v>7.0542397211114523</v>
      </c>
      <c r="BG63" s="10">
        <f t="shared" si="100"/>
        <v>7.1347061302957711</v>
      </c>
      <c r="BH63" s="15">
        <f t="shared" si="81"/>
        <v>6.1795271678374757</v>
      </c>
      <c r="BI63" s="7">
        <f t="shared" si="82"/>
        <v>7.9601990049751219</v>
      </c>
      <c r="BJ63" s="16">
        <f t="shared" si="83"/>
        <v>7.2709240673125342</v>
      </c>
      <c r="BK63" s="2"/>
      <c r="BL63" s="2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s="4" customFormat="1">
      <c r="A64" s="12" t="s">
        <v>68</v>
      </c>
      <c r="B64" s="10">
        <f t="shared" si="84"/>
        <v>11.143593452374887</v>
      </c>
      <c r="C64" s="10">
        <f t="shared" si="85"/>
        <v>11.172560759044092</v>
      </c>
      <c r="D64" s="10">
        <f t="shared" si="85"/>
        <v>11.041830372177037</v>
      </c>
      <c r="E64" s="10">
        <f t="shared" si="85"/>
        <v>11.62119243539772</v>
      </c>
      <c r="F64" s="10">
        <f t="shared" si="85"/>
        <v>11.340247790467737</v>
      </c>
      <c r="G64" s="10">
        <f t="shared" si="85"/>
        <v>11.147554178320624</v>
      </c>
      <c r="H64" s="10">
        <f t="shared" si="85"/>
        <v>11.506961506961508</v>
      </c>
      <c r="I64" s="10">
        <f t="shared" si="85"/>
        <v>11.077512347545609</v>
      </c>
      <c r="J64" s="10">
        <f t="shared" si="85"/>
        <v>11.123459284703978</v>
      </c>
      <c r="K64" s="10">
        <f t="shared" si="85"/>
        <v>11.185569607497355</v>
      </c>
      <c r="L64" s="10">
        <f t="shared" si="85"/>
        <v>11.250138859433859</v>
      </c>
      <c r="M64" s="10">
        <f t="shared" si="85"/>
        <v>11.234702974309103</v>
      </c>
      <c r="N64" s="10">
        <f t="shared" si="85"/>
        <v>11.316987705126769</v>
      </c>
      <c r="O64" s="10">
        <f t="shared" si="85"/>
        <v>11.785779713803004</v>
      </c>
      <c r="P64" s="10">
        <f t="shared" si="85"/>
        <v>12.118794870221516</v>
      </c>
      <c r="Q64" s="10">
        <f t="shared" si="85"/>
        <v>11.10806502381025</v>
      </c>
      <c r="R64" s="10">
        <f t="shared" si="85"/>
        <v>11.15859927826946</v>
      </c>
      <c r="S64" s="10">
        <f t="shared" si="71"/>
        <v>10.934719011476853</v>
      </c>
      <c r="T64" s="10">
        <f t="shared" ref="T64:Z64" si="101">T10*T$17</f>
        <v>11.03712114237784</v>
      </c>
      <c r="U64" s="10">
        <f t="shared" si="101"/>
        <v>11.067808226184264</v>
      </c>
      <c r="V64" s="10">
        <f t="shared" si="101"/>
        <v>11.613673068416775</v>
      </c>
      <c r="W64" s="10">
        <f t="shared" si="101"/>
        <v>10.872675250357654</v>
      </c>
      <c r="X64" s="10">
        <f t="shared" si="101"/>
        <v>10.859006738310205</v>
      </c>
      <c r="Y64" s="10">
        <f t="shared" si="101"/>
        <v>11.095615078551212</v>
      </c>
      <c r="Z64" s="10">
        <f t="shared" si="101"/>
        <v>11.782615314355306</v>
      </c>
      <c r="AA64" s="10"/>
      <c r="AB64" s="10"/>
      <c r="AC64" s="12">
        <v>10.85</v>
      </c>
      <c r="AD64" s="13">
        <v>12.12</v>
      </c>
      <c r="AE64" s="22">
        <f t="shared" si="72"/>
        <v>11.286417694369604</v>
      </c>
      <c r="AF64" s="7">
        <f t="shared" si="73"/>
        <v>0.31066007966948977</v>
      </c>
      <c r="AG64" s="8">
        <f t="shared" si="74"/>
        <v>2.7525126934161506</v>
      </c>
      <c r="AH64" s="10">
        <f t="shared" ref="AH64:AQ64" si="102">AH10*AH$17</f>
        <v>12.06938332542936</v>
      </c>
      <c r="AI64" s="10">
        <f t="shared" si="102"/>
        <v>12.247570126403788</v>
      </c>
      <c r="AJ64" s="10">
        <f t="shared" si="102"/>
        <v>12.798290873911643</v>
      </c>
      <c r="AK64" s="10">
        <f t="shared" si="102"/>
        <v>12.44575122594677</v>
      </c>
      <c r="AL64" s="10">
        <f t="shared" si="102"/>
        <v>11.811504262722035</v>
      </c>
      <c r="AM64" s="10">
        <f t="shared" si="102"/>
        <v>11.539200582522307</v>
      </c>
      <c r="AN64" s="10">
        <f t="shared" si="102"/>
        <v>11.63887363064454</v>
      </c>
      <c r="AO64" s="10">
        <f t="shared" si="102"/>
        <v>11.63164429768619</v>
      </c>
      <c r="AP64" s="10">
        <f t="shared" si="102"/>
        <v>11.217040512127481</v>
      </c>
      <c r="AQ64" s="10">
        <f t="shared" si="102"/>
        <v>11.11998463420305</v>
      </c>
      <c r="AR64" s="9">
        <f t="shared" si="76"/>
        <v>11.11998463420305</v>
      </c>
      <c r="AS64" s="9">
        <f t="shared" si="77"/>
        <v>11.63887363064454</v>
      </c>
      <c r="AT64" s="17">
        <f t="shared" si="78"/>
        <v>11.493041319984266</v>
      </c>
      <c r="AU64" s="9">
        <f t="shared" si="87"/>
        <v>0.26809509820932592</v>
      </c>
      <c r="AV64" s="8">
        <f t="shared" si="79"/>
        <v>2.3326732302193873</v>
      </c>
      <c r="AW64" s="10">
        <f t="shared" ref="AW64:BG64" si="103">AW10*AW$17</f>
        <v>11.64117083901982</v>
      </c>
      <c r="AX64" s="10">
        <f t="shared" si="103"/>
        <v>12.105417157166285</v>
      </c>
      <c r="AY64" s="10">
        <f t="shared" si="103"/>
        <v>11.840912904849807</v>
      </c>
      <c r="AZ64" s="10">
        <f t="shared" si="103"/>
        <v>11.232814552708314</v>
      </c>
      <c r="BA64" s="10">
        <f t="shared" si="103"/>
        <v>11.568500991055179</v>
      </c>
      <c r="BB64" s="10">
        <f t="shared" si="103"/>
        <v>12.172736933629601</v>
      </c>
      <c r="BC64" s="10">
        <f t="shared" si="103"/>
        <v>12.363713348152849</v>
      </c>
      <c r="BD64" s="10">
        <f t="shared" si="103"/>
        <v>11.447920025798128</v>
      </c>
      <c r="BE64" s="10">
        <f t="shared" si="103"/>
        <v>12.2925246474479</v>
      </c>
      <c r="BF64" s="10">
        <f t="shared" si="103"/>
        <v>12.078334871321644</v>
      </c>
      <c r="BG64" s="10">
        <f t="shared" si="103"/>
        <v>11.863762066803053</v>
      </c>
      <c r="BH64" s="15">
        <f t="shared" si="81"/>
        <v>11.232814552708314</v>
      </c>
      <c r="BI64" s="7">
        <f t="shared" si="82"/>
        <v>12.363713348152849</v>
      </c>
      <c r="BJ64" s="16">
        <f t="shared" si="83"/>
        <v>11.873437121632055</v>
      </c>
      <c r="BK64" s="2"/>
      <c r="BL64" s="2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s="4" customFormat="1">
      <c r="A65" s="12" t="s">
        <v>69</v>
      </c>
      <c r="B65" s="10">
        <f t="shared" si="84"/>
        <v>2.3326169109632993</v>
      </c>
      <c r="C65" s="10">
        <f t="shared" si="85"/>
        <v>2.3441067532599322</v>
      </c>
      <c r="D65" s="10">
        <f t="shared" si="85"/>
        <v>2.2042840669041035</v>
      </c>
      <c r="E65" s="10">
        <f t="shared" si="85"/>
        <v>2.1860628183711772</v>
      </c>
      <c r="F65" s="10">
        <f t="shared" si="85"/>
        <v>2.4012268453125634</v>
      </c>
      <c r="G65" s="10">
        <f t="shared" si="85"/>
        <v>2.3140229792542808</v>
      </c>
      <c r="H65" s="10">
        <f t="shared" si="85"/>
        <v>2.2727272727272734</v>
      </c>
      <c r="I65" s="10">
        <f t="shared" si="85"/>
        <v>2.3384739441588547</v>
      </c>
      <c r="J65" s="10">
        <f t="shared" si="85"/>
        <v>2.4045261669024041</v>
      </c>
      <c r="K65" s="10">
        <f t="shared" si="85"/>
        <v>2.35803899833728</v>
      </c>
      <c r="L65" s="10">
        <f t="shared" si="85"/>
        <v>2.3732339604730313</v>
      </c>
      <c r="M65" s="10">
        <f t="shared" si="85"/>
        <v>2.3604019774698117</v>
      </c>
      <c r="N65" s="10">
        <f t="shared" si="85"/>
        <v>2.2715465870776503</v>
      </c>
      <c r="O65" s="10">
        <f t="shared" si="85"/>
        <v>2.1474952673682499</v>
      </c>
      <c r="P65" s="10">
        <f t="shared" si="85"/>
        <v>2.0658198850504186</v>
      </c>
      <c r="Q65" s="10">
        <f t="shared" si="85"/>
        <v>2.3657944703361866</v>
      </c>
      <c r="R65" s="10">
        <f t="shared" si="85"/>
        <v>2.3788883736870754</v>
      </c>
      <c r="S65" s="10">
        <f t="shared" si="71"/>
        <v>2.1992185102596102</v>
      </c>
      <c r="T65" s="10">
        <f t="shared" ref="T65:Z65" si="104">T11*T$17</f>
        <v>2.229928089933614</v>
      </c>
      <c r="U65" s="10">
        <f t="shared" si="104"/>
        <v>2.2401571178690887</v>
      </c>
      <c r="V65" s="10">
        <f t="shared" si="104"/>
        <v>2.3247919516937032</v>
      </c>
      <c r="W65" s="10">
        <f t="shared" si="104"/>
        <v>2.2174535050071529</v>
      </c>
      <c r="X65" s="10">
        <f t="shared" si="104"/>
        <v>2.2290616468471045</v>
      </c>
      <c r="Y65" s="10">
        <f t="shared" si="104"/>
        <v>2.3073136716026088</v>
      </c>
      <c r="Z65" s="10">
        <f t="shared" si="104"/>
        <v>2.2327091896280513</v>
      </c>
      <c r="AA65" s="10"/>
      <c r="AB65" s="10"/>
      <c r="AC65" s="12">
        <v>2.06</v>
      </c>
      <c r="AD65" s="13">
        <v>2.4</v>
      </c>
      <c r="AE65" s="22">
        <f t="shared" si="72"/>
        <v>2.2822969743911314</v>
      </c>
      <c r="AF65" s="7">
        <f t="shared" si="73"/>
        <v>8.6572020763984417E-2</v>
      </c>
      <c r="AG65" s="8">
        <f t="shared" si="74"/>
        <v>3.7931970175388767</v>
      </c>
      <c r="AH65" s="10">
        <f t="shared" ref="AH65:AQ65" si="105">AH11*AH$17</f>
        <v>2.1302075053347611</v>
      </c>
      <c r="AI65" s="10">
        <f t="shared" si="105"/>
        <v>2.2460593241678</v>
      </c>
      <c r="AJ65" s="10">
        <f t="shared" si="105"/>
        <v>2.0960980328926158</v>
      </c>
      <c r="AK65" s="10">
        <f t="shared" si="105"/>
        <v>2.0732849331896763</v>
      </c>
      <c r="AL65" s="10">
        <f t="shared" si="105"/>
        <v>2.1920632659843586</v>
      </c>
      <c r="AM65" s="10">
        <f t="shared" si="105"/>
        <v>2.1611982160254315</v>
      </c>
      <c r="AN65" s="10">
        <f t="shared" si="105"/>
        <v>2.2082422157043604</v>
      </c>
      <c r="AO65" s="10">
        <f t="shared" si="105"/>
        <v>2.2028399075693654</v>
      </c>
      <c r="AP65" s="10">
        <f t="shared" si="105"/>
        <v>2.1716458701505998</v>
      </c>
      <c r="AQ65" s="10">
        <f t="shared" si="105"/>
        <v>2.2020939268035433</v>
      </c>
      <c r="AR65" s="9">
        <f t="shared" si="76"/>
        <v>2.1611982160254315</v>
      </c>
      <c r="AS65" s="9">
        <f t="shared" si="77"/>
        <v>2.2082422157043604</v>
      </c>
      <c r="AT65" s="17">
        <f t="shared" si="78"/>
        <v>2.18968056703961</v>
      </c>
      <c r="AU65" s="9">
        <f t="shared" si="87"/>
        <v>1.904713317218729E-2</v>
      </c>
      <c r="AV65" s="8">
        <f t="shared" si="79"/>
        <v>0.86985898577610843</v>
      </c>
      <c r="AW65" s="10">
        <f t="shared" ref="AW65:BG65" si="106">AW11*AW$17</f>
        <v>2.2508300572383027</v>
      </c>
      <c r="AX65" s="10">
        <f t="shared" si="106"/>
        <v>2.0356017664790862</v>
      </c>
      <c r="AY65" s="10">
        <f t="shared" si="106"/>
        <v>2.0097331767075008</v>
      </c>
      <c r="AZ65" s="10">
        <f t="shared" si="106"/>
        <v>2.201361794924158</v>
      </c>
      <c r="BA65" s="10">
        <f t="shared" si="106"/>
        <v>2.0067601106199917</v>
      </c>
      <c r="BB65" s="10">
        <f t="shared" si="106"/>
        <v>2.1040065142084274</v>
      </c>
      <c r="BC65" s="10">
        <f t="shared" si="106"/>
        <v>2.0429766063300514</v>
      </c>
      <c r="BD65" s="10">
        <f t="shared" si="106"/>
        <v>1.9751693002257336</v>
      </c>
      <c r="BE65" s="10">
        <f t="shared" si="106"/>
        <v>2.1842977383973272</v>
      </c>
      <c r="BF65" s="10">
        <f t="shared" si="106"/>
        <v>2.0947400799753919</v>
      </c>
      <c r="BG65" s="10">
        <f t="shared" si="106"/>
        <v>2.1794779533468351</v>
      </c>
      <c r="BH65" s="15">
        <f t="shared" si="81"/>
        <v>1.9751693002257336</v>
      </c>
      <c r="BI65" s="7">
        <f t="shared" si="82"/>
        <v>2.2508300572383027</v>
      </c>
      <c r="BJ65" s="16">
        <f t="shared" si="83"/>
        <v>2.0986322816775278</v>
      </c>
      <c r="BK65" s="2"/>
      <c r="BL65" s="2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s="4" customFormat="1">
      <c r="A66" s="12" t="s">
        <v>70</v>
      </c>
      <c r="B66" s="10">
        <f t="shared" si="84"/>
        <v>0.3361413015798641</v>
      </c>
      <c r="C66" s="10">
        <f t="shared" si="85"/>
        <v>0.34502004160535799</v>
      </c>
      <c r="D66" s="10">
        <f t="shared" si="85"/>
        <v>0.31635558367605188</v>
      </c>
      <c r="E66" s="10">
        <f t="shared" si="85"/>
        <v>0.26810204376250291</v>
      </c>
      <c r="F66" s="10">
        <f t="shared" si="85"/>
        <v>0.32285402962185727</v>
      </c>
      <c r="G66" s="10">
        <f t="shared" si="85"/>
        <v>0.40243877900074454</v>
      </c>
      <c r="H66" s="10">
        <f t="shared" si="85"/>
        <v>0.27641277641277645</v>
      </c>
      <c r="I66" s="10">
        <f t="shared" si="85"/>
        <v>0.45358330813426062</v>
      </c>
      <c r="J66" s="10">
        <f t="shared" si="85"/>
        <v>0.4748434027076176</v>
      </c>
      <c r="K66" s="10">
        <f t="shared" si="85"/>
        <v>0.37285232024991183</v>
      </c>
      <c r="L66" s="10">
        <f t="shared" si="85"/>
        <v>0.33326264125791505</v>
      </c>
      <c r="M66" s="10">
        <f t="shared" si="85"/>
        <v>0.24313153415998057</v>
      </c>
      <c r="N66" s="10">
        <f t="shared" si="85"/>
        <v>0.33614814965723078</v>
      </c>
      <c r="O66" s="10">
        <f t="shared" si="85"/>
        <v>0.19337635109003201</v>
      </c>
      <c r="P66" s="10">
        <f t="shared" si="85"/>
        <v>0.17385612893988672</v>
      </c>
      <c r="Q66" s="10">
        <f t="shared" si="85"/>
        <v>0.44675947079309963</v>
      </c>
      <c r="R66" s="10">
        <f t="shared" si="85"/>
        <v>0.42336149023244563</v>
      </c>
      <c r="S66" s="10">
        <f t="shared" si="71"/>
        <v>0.45007262535545511</v>
      </c>
      <c r="T66" s="10">
        <f t="shared" ref="T66:Z66" si="107">T12*T$17</f>
        <v>0.45007722916091286</v>
      </c>
      <c r="U66" s="10">
        <f t="shared" si="107"/>
        <v>0.43984820122543744</v>
      </c>
      <c r="V66" s="10">
        <f t="shared" si="107"/>
        <v>0.54519457274232874</v>
      </c>
      <c r="W66" s="10">
        <f t="shared" si="107"/>
        <v>0.44962190884937664</v>
      </c>
      <c r="X66" s="10">
        <f t="shared" si="107"/>
        <v>0.44990235073978257</v>
      </c>
      <c r="Y66" s="10">
        <f t="shared" si="107"/>
        <v>0.45120800689117679</v>
      </c>
      <c r="Z66" s="10">
        <f t="shared" si="107"/>
        <v>0.28416298777084287</v>
      </c>
      <c r="AA66" s="10"/>
      <c r="AB66" s="10"/>
      <c r="AC66" s="12">
        <v>0.16500000000000001</v>
      </c>
      <c r="AD66" s="13">
        <v>0.45</v>
      </c>
      <c r="AE66" s="22">
        <f t="shared" si="72"/>
        <v>0.37338992456491615</v>
      </c>
      <c r="AF66" s="7">
        <f t="shared" si="73"/>
        <v>9.5115674348631066E-2</v>
      </c>
      <c r="AG66" s="8">
        <f t="shared" si="74"/>
        <v>25.473551397901907</v>
      </c>
      <c r="AH66" s="10">
        <f t="shared" ref="AH66:AQ66" si="108">AH12*AH$17</f>
        <v>0.23392622652461251</v>
      </c>
      <c r="AI66" s="10">
        <f t="shared" si="108"/>
        <v>0.32230447701062603</v>
      </c>
      <c r="AJ66" s="10">
        <f t="shared" si="108"/>
        <v>0.24185746533376334</v>
      </c>
      <c r="AK66" s="10">
        <f t="shared" si="108"/>
        <v>0.17520717745264872</v>
      </c>
      <c r="AL66" s="10">
        <f t="shared" si="108"/>
        <v>0.35030961537157235</v>
      </c>
      <c r="AM66" s="10">
        <f t="shared" si="108"/>
        <v>0.38666266632056934</v>
      </c>
      <c r="AN66" s="10">
        <f t="shared" si="108"/>
        <v>0.22524623351677769</v>
      </c>
      <c r="AO66" s="10">
        <f t="shared" si="108"/>
        <v>0.21111535898069173</v>
      </c>
      <c r="AP66" s="10">
        <f t="shared" si="108"/>
        <v>0.34372097234471349</v>
      </c>
      <c r="AQ66" s="10">
        <f t="shared" si="108"/>
        <v>0.41514609301024724</v>
      </c>
      <c r="AR66" s="9">
        <f t="shared" si="76"/>
        <v>0.21111535898069173</v>
      </c>
      <c r="AS66" s="9">
        <f t="shared" si="77"/>
        <v>0.41514609301024724</v>
      </c>
      <c r="AT66" s="17">
        <f t="shared" si="78"/>
        <v>0.32203348992409531</v>
      </c>
      <c r="AU66" s="9">
        <f t="shared" si="87"/>
        <v>8.4601865504332532E-2</v>
      </c>
      <c r="AV66" s="8">
        <f t="shared" si="79"/>
        <v>26.271138919207925</v>
      </c>
      <c r="AW66" s="10">
        <f t="shared" ref="AW66:BG66" si="109">AW12*AW$17</f>
        <v>0.40739005560874264</v>
      </c>
      <c r="AX66" s="10">
        <f t="shared" si="109"/>
        <v>0.22693404282827184</v>
      </c>
      <c r="AY66" s="10">
        <f t="shared" si="109"/>
        <v>0.4235610001678134</v>
      </c>
      <c r="AZ66" s="10">
        <f t="shared" si="109"/>
        <v>0.49653762827587505</v>
      </c>
      <c r="BA66" s="10">
        <f t="shared" si="109"/>
        <v>0.26979662264603288</v>
      </c>
      <c r="BB66" s="10">
        <f t="shared" si="109"/>
        <v>0.29672771436852197</v>
      </c>
      <c r="BC66" s="10">
        <f t="shared" si="109"/>
        <v>0.30697575950037043</v>
      </c>
      <c r="BD66" s="10">
        <f t="shared" si="109"/>
        <v>0.36278619800064493</v>
      </c>
      <c r="BE66" s="10">
        <f t="shared" si="109"/>
        <v>0.40177766684692939</v>
      </c>
      <c r="BF66" s="10">
        <f t="shared" si="109"/>
        <v>0.1712293653234902</v>
      </c>
      <c r="BG66" s="10">
        <f t="shared" si="109"/>
        <v>0.40094169896474796</v>
      </c>
      <c r="BH66" s="15">
        <f t="shared" si="81"/>
        <v>0.1712293653234902</v>
      </c>
      <c r="BI66" s="7">
        <f t="shared" si="82"/>
        <v>0.49653762827587505</v>
      </c>
      <c r="BJ66" s="16">
        <f t="shared" si="83"/>
        <v>0.3422416138664946</v>
      </c>
      <c r="BK66" s="2"/>
      <c r="BL66" s="2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s="4" customFormat="1">
      <c r="A67" s="12" t="s">
        <v>71</v>
      </c>
      <c r="B67" s="10">
        <f t="shared" si="84"/>
        <v>0.15279150071812003</v>
      </c>
      <c r="C67" s="10">
        <f t="shared" si="85"/>
        <v>0.14206707595514742</v>
      </c>
      <c r="D67" s="10">
        <f t="shared" si="85"/>
        <v>0.14287026359563634</v>
      </c>
      <c r="E67" s="10">
        <f t="shared" si="85"/>
        <v>0.14436263894904003</v>
      </c>
      <c r="F67" s="10">
        <f t="shared" si="85"/>
        <v>0.14124863795956258</v>
      </c>
      <c r="G67" s="10">
        <f t="shared" si="85"/>
        <v>0.14085357265026061</v>
      </c>
      <c r="H67" s="10">
        <f t="shared" si="85"/>
        <v>0.14332514332514334</v>
      </c>
      <c r="I67" s="10">
        <f t="shared" si="85"/>
        <v>0.15119443604475352</v>
      </c>
      <c r="J67" s="10">
        <f t="shared" si="85"/>
        <v>0.15154576682158008</v>
      </c>
      <c r="K67" s="10">
        <f t="shared" si="85"/>
        <v>0.14107925631077747</v>
      </c>
      <c r="L67" s="10">
        <f t="shared" si="85"/>
        <v>0.14138415083669123</v>
      </c>
      <c r="M67" s="10">
        <f t="shared" si="85"/>
        <v>0.14182672825998868</v>
      </c>
      <c r="N67" s="10">
        <f t="shared" si="85"/>
        <v>0.14260830591518883</v>
      </c>
      <c r="O67" s="10">
        <f t="shared" si="85"/>
        <v>0.1323101349563377</v>
      </c>
      <c r="P67" s="10">
        <f t="shared" si="85"/>
        <v>0.13294880448344279</v>
      </c>
      <c r="Q67" s="10">
        <f t="shared" si="85"/>
        <v>0.14215074070689535</v>
      </c>
      <c r="R67" s="10">
        <f t="shared" si="85"/>
        <v>0.14112049674414856</v>
      </c>
      <c r="S67" s="10">
        <f t="shared" si="71"/>
        <v>0.14320492624946302</v>
      </c>
      <c r="T67" s="10">
        <f t="shared" ref="T67:Z67" si="110">T13*T$17</f>
        <v>0.15343541903212937</v>
      </c>
      <c r="U67" s="10">
        <f t="shared" si="110"/>
        <v>0.14320639109665406</v>
      </c>
      <c r="V67" s="10">
        <f t="shared" si="110"/>
        <v>0.17487373087961489</v>
      </c>
      <c r="W67" s="10">
        <f t="shared" si="110"/>
        <v>0.15328019619865113</v>
      </c>
      <c r="X67" s="10">
        <f t="shared" si="110"/>
        <v>0.14315074796265811</v>
      </c>
      <c r="Y67" s="10">
        <f t="shared" si="110"/>
        <v>0.14356618401082899</v>
      </c>
      <c r="Z67" s="10">
        <f t="shared" si="110"/>
        <v>0.13193281575074847</v>
      </c>
      <c r="AA67" s="10"/>
      <c r="AB67" s="10"/>
      <c r="AC67" s="12">
        <v>0.13200000000000001</v>
      </c>
      <c r="AD67" s="13">
        <v>0.17499999999999999</v>
      </c>
      <c r="AE67" s="22">
        <f t="shared" si="72"/>
        <v>0.14509767766067475</v>
      </c>
      <c r="AF67" s="7">
        <f t="shared" si="73"/>
        <v>8.5917124882469356E-3</v>
      </c>
      <c r="AG67" s="8">
        <f t="shared" si="74"/>
        <v>5.9213301182803937</v>
      </c>
      <c r="AH67" s="10">
        <f t="shared" ref="AH67:AQ67" si="111">AH13*AH$17</f>
        <v>0.11696311326230625</v>
      </c>
      <c r="AI67" s="10">
        <f t="shared" si="111"/>
        <v>0.11683537291635193</v>
      </c>
      <c r="AJ67" s="10">
        <f t="shared" si="111"/>
        <v>0.12193647210577235</v>
      </c>
      <c r="AK67" s="10">
        <f t="shared" si="111"/>
        <v>0.11680478496843248</v>
      </c>
      <c r="AL67" s="10">
        <f t="shared" si="111"/>
        <v>0.1271695118725456</v>
      </c>
      <c r="AM67" s="10">
        <f t="shared" si="111"/>
        <v>0.12135881418954224</v>
      </c>
      <c r="AN67" s="10">
        <f t="shared" si="111"/>
        <v>0.12436908599085883</v>
      </c>
      <c r="AO67" s="10">
        <f t="shared" si="111"/>
        <v>0.13093212167552518</v>
      </c>
      <c r="AP67" s="10">
        <f t="shared" si="111"/>
        <v>0.12675758785005045</v>
      </c>
      <c r="AQ67" s="10">
        <f t="shared" si="111"/>
        <v>0.13647253869249198</v>
      </c>
      <c r="AR67" s="9">
        <f t="shared" si="76"/>
        <v>0.12135881418954224</v>
      </c>
      <c r="AS67" s="9">
        <f t="shared" si="77"/>
        <v>0.13647253869249198</v>
      </c>
      <c r="AT67" s="17">
        <f t="shared" si="78"/>
        <v>0.12784327671183571</v>
      </c>
      <c r="AU67" s="9">
        <f t="shared" si="87"/>
        <v>5.2868905846920698E-3</v>
      </c>
      <c r="AV67" s="8">
        <f t="shared" si="79"/>
        <v>4.1354467130946206</v>
      </c>
      <c r="AW67" s="10">
        <f t="shared" ref="AW67:BG67" si="112">AW13*AW$17</f>
        <v>0.15582669627034404</v>
      </c>
      <c r="AX67" s="10">
        <f t="shared" si="112"/>
        <v>0.1347314557121374</v>
      </c>
      <c r="AY67" s="10">
        <f t="shared" si="112"/>
        <v>0.13089444537674105</v>
      </c>
      <c r="AZ67" s="10">
        <f t="shared" si="112"/>
        <v>0.16292640927802152</v>
      </c>
      <c r="BA67" s="10">
        <f t="shared" si="112"/>
        <v>0.14789852405377021</v>
      </c>
      <c r="BB67" s="10">
        <f t="shared" si="112"/>
        <v>0.15526450170445918</v>
      </c>
      <c r="BC67" s="10">
        <f t="shared" si="112"/>
        <v>0.15666349105536145</v>
      </c>
      <c r="BD67" s="10">
        <f t="shared" si="112"/>
        <v>0.12798290873911641</v>
      </c>
      <c r="BE67" s="10">
        <f t="shared" si="112"/>
        <v>0.1487166687466201</v>
      </c>
      <c r="BF67" s="10">
        <f t="shared" si="112"/>
        <v>0.12919101814826206</v>
      </c>
      <c r="BG67" s="10">
        <f t="shared" si="112"/>
        <v>0.13364723298824932</v>
      </c>
      <c r="BH67" s="15">
        <f t="shared" si="81"/>
        <v>0.12798290873911641</v>
      </c>
      <c r="BI67" s="7">
        <f t="shared" si="82"/>
        <v>0.16292640927802152</v>
      </c>
      <c r="BJ67" s="16">
        <f t="shared" si="83"/>
        <v>0.14397666837028025</v>
      </c>
      <c r="BK67" s="2"/>
      <c r="BL67" s="2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s="4" customFormat="1">
      <c r="A68" s="12" t="s">
        <v>22</v>
      </c>
      <c r="B68" s="10">
        <f t="shared" ref="B68:N68" si="113">B18*$B$17</f>
        <v>3.5608149886060461</v>
      </c>
      <c r="C68" s="10">
        <f t="shared" si="113"/>
        <v>5.8452263966662441</v>
      </c>
      <c r="D68" s="10">
        <f t="shared" si="113"/>
        <v>5.4865380846997844</v>
      </c>
      <c r="E68" s="10">
        <f t="shared" si="113"/>
        <v>3.9926905810062747</v>
      </c>
      <c r="F68" s="10">
        <f t="shared" si="113"/>
        <v>5.5948798248461697</v>
      </c>
      <c r="G68" s="10">
        <f t="shared" si="113"/>
        <v>7.4674064140240741</v>
      </c>
      <c r="H68" s="10">
        <f t="shared" si="113"/>
        <v>6.4188126844002928</v>
      </c>
      <c r="I68" s="10">
        <f t="shared" si="113"/>
        <v>6.2743979816796829</v>
      </c>
      <c r="J68" s="10">
        <f t="shared" si="113"/>
        <v>5.7203591196630486</v>
      </c>
      <c r="K68" s="10">
        <f t="shared" si="113"/>
        <v>8.394982381342599</v>
      </c>
      <c r="L68" s="10">
        <f t="shared" si="113"/>
        <v>4.6122431052192194</v>
      </c>
      <c r="M68" s="10">
        <f t="shared" si="113"/>
        <v>4.9799933074602958</v>
      </c>
      <c r="N68" s="10">
        <f t="shared" si="113"/>
        <v>4.751131628345882</v>
      </c>
      <c r="O68" s="10">
        <f t="shared" ref="O68:O83" si="114">O18*$B$17</f>
        <v>5.2046981383295661</v>
      </c>
      <c r="P68" s="10">
        <f t="shared" ref="P68:Z68" si="115">P18*P$17</f>
        <v>4.3550702680110183</v>
      </c>
      <c r="Q68" s="10">
        <f t="shared" si="115"/>
        <v>5.3971253631727274</v>
      </c>
      <c r="R68" s="10">
        <f t="shared" si="115"/>
        <v>6.9812678655176432</v>
      </c>
      <c r="S68" s="10">
        <f t="shared" ref="S68:S105" si="116">S18*S$17</f>
        <v>7.053954484458183</v>
      </c>
      <c r="T68" s="10">
        <f t="shared" si="115"/>
        <v>7.473424997239535</v>
      </c>
      <c r="U68" s="10">
        <f t="shared" si="115"/>
        <v>7.5929923746870704</v>
      </c>
      <c r="V68" s="10">
        <f t="shared" si="115"/>
        <v>4.3718840671293444</v>
      </c>
      <c r="W68" s="10">
        <f t="shared" si="115"/>
        <v>7.2217782117027394</v>
      </c>
      <c r="X68" s="10">
        <f t="shared" si="115"/>
        <v>7.9630135145559029</v>
      </c>
      <c r="Y68" s="10">
        <f t="shared" si="115"/>
        <v>6.8180752036190935</v>
      </c>
      <c r="Z68" s="10">
        <f t="shared" si="115"/>
        <v>3.8925429813042163</v>
      </c>
      <c r="AA68" s="10"/>
      <c r="AB68" s="10"/>
      <c r="AC68" s="10">
        <f>MIN(B68:Z68)</f>
        <v>3.5608149886060461</v>
      </c>
      <c r="AD68" s="10">
        <f>MAX(B68:Z68)</f>
        <v>8.394982381342599</v>
      </c>
      <c r="AE68" s="8">
        <f t="shared" ref="AE68:AE105" si="117">AVERAGE(F68:AD68)</f>
        <v>6.1085144037676926</v>
      </c>
      <c r="AF68" s="7">
        <f t="shared" ref="AF68:AF105" si="118">STDEV(B68:Z68)</f>
        <v>1.3919585149058407</v>
      </c>
      <c r="AG68" s="8">
        <f t="shared" ref="AG68:AG105" si="119">AF68/AE68*100</f>
        <v>22.787185605182326</v>
      </c>
      <c r="AH68" s="8"/>
      <c r="AI68" s="8"/>
      <c r="AJ68" s="8"/>
      <c r="AK68" s="10"/>
      <c r="AL68" s="10"/>
      <c r="AM68" s="10"/>
      <c r="AN68" s="10"/>
      <c r="AO68" s="10"/>
      <c r="AP68" s="10"/>
      <c r="AQ68" s="10"/>
      <c r="AR68" s="9"/>
      <c r="AS68" s="9"/>
      <c r="AT68" s="17"/>
      <c r="AU68" s="9"/>
      <c r="AV68" s="8"/>
      <c r="AW68" s="8"/>
      <c r="AX68" s="8"/>
      <c r="AY68" s="8"/>
      <c r="AZ68" s="8"/>
      <c r="BA68" s="8"/>
      <c r="BB68" s="8"/>
      <c r="BC68" s="8"/>
      <c r="BD68" s="3"/>
      <c r="BE68" s="3"/>
      <c r="BF68" s="3"/>
      <c r="BG68" s="3"/>
      <c r="BH68" s="3"/>
      <c r="BI68" s="3"/>
      <c r="BJ68" s="16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s="4" customFormat="1">
      <c r="A69" s="12" t="s">
        <v>23</v>
      </c>
      <c r="B69" s="10">
        <f t="shared" ref="B69:N69" si="120">B19*$B$17</f>
        <v>0.46491462651981197</v>
      </c>
      <c r="C69" s="10">
        <f t="shared" si="120"/>
        <v>0.53235864394910304</v>
      </c>
      <c r="D69" s="10">
        <f t="shared" si="120"/>
        <v>0.52538233766888554</v>
      </c>
      <c r="E69" s="10">
        <f t="shared" si="120"/>
        <v>0.37164577634434631</v>
      </c>
      <c r="F69" s="10">
        <f t="shared" si="120"/>
        <v>0.4819716054392893</v>
      </c>
      <c r="G69" s="10">
        <f t="shared" si="120"/>
        <v>0.47134837867139462</v>
      </c>
      <c r="H69" s="10">
        <f t="shared" si="120"/>
        <v>0.54148956972612006</v>
      </c>
      <c r="I69" s="10">
        <f t="shared" si="120"/>
        <v>0.5633881551423664</v>
      </c>
      <c r="J69" s="10">
        <f t="shared" si="120"/>
        <v>0.4189830216921927</v>
      </c>
      <c r="K69" s="10">
        <f t="shared" si="120"/>
        <v>0.4970340211951001</v>
      </c>
      <c r="L69" s="10">
        <f t="shared" si="120"/>
        <v>0.50072845376780761</v>
      </c>
      <c r="M69" s="10">
        <f t="shared" si="120"/>
        <v>0.51218168900965966</v>
      </c>
      <c r="N69" s="10">
        <f t="shared" si="120"/>
        <v>0.43055747455275051</v>
      </c>
      <c r="O69" s="10">
        <f t="shared" si="114"/>
        <v>0.48616922669878421</v>
      </c>
      <c r="P69" s="10">
        <f t="shared" ref="P69:Z69" si="121">P19*P$17</f>
        <v>0.42569317587065392</v>
      </c>
      <c r="Q69" s="10">
        <f t="shared" si="121"/>
        <v>0.55228588484778218</v>
      </c>
      <c r="R69" s="10">
        <f t="shared" si="121"/>
        <v>0.53220914567222277</v>
      </c>
      <c r="S69" s="10">
        <f t="shared" si="116"/>
        <v>0.41306816582015105</v>
      </c>
      <c r="T69" s="10">
        <f t="shared" si="121"/>
        <v>0.46618037610423629</v>
      </c>
      <c r="U69" s="10">
        <f t="shared" si="121"/>
        <v>0.37999729887663097</v>
      </c>
      <c r="V69" s="10">
        <f t="shared" si="121"/>
        <v>0.48102334051380569</v>
      </c>
      <c r="W69" s="10">
        <f t="shared" si="121"/>
        <v>0.46376851450351997</v>
      </c>
      <c r="X69" s="10">
        <f t="shared" si="121"/>
        <v>0.38697252989764636</v>
      </c>
      <c r="Y69" s="10">
        <f t="shared" si="121"/>
        <v>0.47202303910490273</v>
      </c>
      <c r="Z69" s="10">
        <f t="shared" si="121"/>
        <v>0.3891242913614481</v>
      </c>
      <c r="AA69" s="10"/>
      <c r="AB69" s="10"/>
      <c r="AC69" s="10">
        <f t="shared" ref="AC69:AC105" si="122">MIN(B69:Z69)</f>
        <v>0.37164577634434631</v>
      </c>
      <c r="AD69" s="10">
        <f t="shared" ref="AD69:AD105" si="123">MAX(B69:Z69)</f>
        <v>0.5633881551423664</v>
      </c>
      <c r="AE69" s="8">
        <f t="shared" si="117"/>
        <v>0.46961875173718165</v>
      </c>
      <c r="AF69" s="7">
        <f t="shared" si="118"/>
        <v>5.6295922204210862E-2</v>
      </c>
      <c r="AG69" s="8">
        <f t="shared" si="119"/>
        <v>11.987579711407355</v>
      </c>
      <c r="AH69" s="10">
        <f t="shared" ref="AH69:AQ69" si="124">AH19*AH$17</f>
        <v>0.43087518025388294</v>
      </c>
      <c r="AI69" s="10">
        <f t="shared" si="124"/>
        <v>0.4361613304563427</v>
      </c>
      <c r="AJ69" s="10">
        <f t="shared" si="124"/>
        <v>0.46578588532103182</v>
      </c>
      <c r="AK69" s="10">
        <f t="shared" si="124"/>
        <v>0.40186151013712129</v>
      </c>
      <c r="AL69" s="10">
        <f t="shared" si="124"/>
        <v>0.45377791663988937</v>
      </c>
      <c r="AM69" s="10">
        <f t="shared" si="124"/>
        <v>0.56982367446634874</v>
      </c>
      <c r="AN69" s="10">
        <f t="shared" si="124"/>
        <v>0.40052010741479704</v>
      </c>
      <c r="AO69" s="10">
        <f t="shared" si="124"/>
        <v>0.36914358926997459</v>
      </c>
      <c r="AP69" s="10">
        <f t="shared" si="124"/>
        <v>0.44222992432926789</v>
      </c>
      <c r="AQ69" s="10">
        <f t="shared" si="124"/>
        <v>0.51354221500685115</v>
      </c>
      <c r="AR69" s="9">
        <f t="shared" ref="AR69:AR105" si="125">MIN(AM69:AQ69)</f>
        <v>0.36914358926997459</v>
      </c>
      <c r="AS69" s="9">
        <f t="shared" ref="AS69:AS105" si="126">MAX(AM69:AQ69)</f>
        <v>0.56982367446634874</v>
      </c>
      <c r="AT69" s="17">
        <f t="shared" ref="AT69:AT105" si="127">AVERAGE(AL69:AQ69)</f>
        <v>0.45817290452118814</v>
      </c>
      <c r="AU69" s="11">
        <f t="shared" ref="AU69" si="128">STDEV(AL69:AQ69)</f>
        <v>7.355978996322983E-2</v>
      </c>
      <c r="AV69" s="8">
        <f t="shared" ref="AV69" si="129">AU69/AT69*100</f>
        <v>16.055028404637593</v>
      </c>
      <c r="AW69" s="10">
        <f t="shared" ref="AW69:BG69" si="130">AW19*AW$17</f>
        <v>0.53282673110696654</v>
      </c>
      <c r="AX69" s="10">
        <f t="shared" si="130"/>
        <v>0.63870123591950989</v>
      </c>
      <c r="AY69" s="10">
        <f t="shared" si="130"/>
        <v>0.5375730199291493</v>
      </c>
      <c r="AZ69" s="10">
        <f t="shared" si="130"/>
        <v>0.61627321228709364</v>
      </c>
      <c r="BA69" s="10">
        <f t="shared" si="130"/>
        <v>0.58959907402052292</v>
      </c>
      <c r="BB69" s="10">
        <f t="shared" si="130"/>
        <v>0.7691712730284106</v>
      </c>
      <c r="BC69" s="10">
        <f t="shared" si="130"/>
        <v>0.41138564983181269</v>
      </c>
      <c r="BD69" s="10">
        <f t="shared" si="130"/>
        <v>0.52478243726556273</v>
      </c>
      <c r="BE69" s="10">
        <f t="shared" si="130"/>
        <v>0.4879496618088211</v>
      </c>
      <c r="BF69" s="10">
        <f t="shared" si="130"/>
        <v>0.48056506733353954</v>
      </c>
      <c r="BG69" s="10">
        <f t="shared" si="130"/>
        <v>0.43942912334197121</v>
      </c>
      <c r="BH69" s="15">
        <f t="shared" ref="BH69" si="131">MIN(AW69:BG69)</f>
        <v>0.41138564983181269</v>
      </c>
      <c r="BI69" s="7">
        <f>MAX(AW69:BG69)</f>
        <v>0.7691712730284106</v>
      </c>
      <c r="BJ69" s="16">
        <f t="shared" si="83"/>
        <v>0.54802331689757811</v>
      </c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s="4" customFormat="1">
      <c r="A70" s="12" t="s">
        <v>24</v>
      </c>
      <c r="B70" s="10">
        <f t="shared" ref="B70:N70" si="132">B20*$B$17</f>
        <v>30.487376980506586</v>
      </c>
      <c r="C70" s="10">
        <f t="shared" si="132"/>
        <v>32.144078653036033</v>
      </c>
      <c r="D70" s="10">
        <f t="shared" si="132"/>
        <v>31.230025778484165</v>
      </c>
      <c r="E70" s="10">
        <f t="shared" si="132"/>
        <v>32.890030921741037</v>
      </c>
      <c r="F70" s="10">
        <f t="shared" si="132"/>
        <v>34.108487419583696</v>
      </c>
      <c r="G70" s="10">
        <f t="shared" si="132"/>
        <v>32.888769869737615</v>
      </c>
      <c r="H70" s="10">
        <f t="shared" si="132"/>
        <v>33.49154117220565</v>
      </c>
      <c r="I70" s="10">
        <f t="shared" si="132"/>
        <v>30.38693251364872</v>
      </c>
      <c r="J70" s="10">
        <f t="shared" si="132"/>
        <v>29.220613418802678</v>
      </c>
      <c r="K70" s="10">
        <f t="shared" si="132"/>
        <v>29.967751565661874</v>
      </c>
      <c r="L70" s="10">
        <f t="shared" si="132"/>
        <v>29.433652309050331</v>
      </c>
      <c r="M70" s="10">
        <f t="shared" si="132"/>
        <v>31.486089905735863</v>
      </c>
      <c r="N70" s="10">
        <f t="shared" si="132"/>
        <v>29.416732769054391</v>
      </c>
      <c r="O70" s="10">
        <f t="shared" si="114"/>
        <v>32.481184987427852</v>
      </c>
      <c r="P70" s="10">
        <f t="shared" ref="P70:Z70" si="133">P20*P$17</f>
        <v>32.264696597400068</v>
      </c>
      <c r="Q70" s="10">
        <f t="shared" si="133"/>
        <v>33.428810270280962</v>
      </c>
      <c r="R70" s="10">
        <f t="shared" si="133"/>
        <v>31.016863969627927</v>
      </c>
      <c r="S70" s="10">
        <f t="shared" si="116"/>
        <v>29.106926816295204</v>
      </c>
      <c r="T70" s="10">
        <f t="shared" si="133"/>
        <v>29.658297634607365</v>
      </c>
      <c r="U70" s="10">
        <f t="shared" si="133"/>
        <v>27.521619381859797</v>
      </c>
      <c r="V70" s="10">
        <f t="shared" si="133"/>
        <v>25.521937697438503</v>
      </c>
      <c r="W70" s="10">
        <f t="shared" si="133"/>
        <v>29.022578834627073</v>
      </c>
      <c r="X70" s="10">
        <f t="shared" si="133"/>
        <v>27.826596755756029</v>
      </c>
      <c r="Y70" s="10">
        <f t="shared" si="133"/>
        <v>28.149101937582813</v>
      </c>
      <c r="Z70" s="10">
        <f t="shared" si="133"/>
        <v>27.278890919962542</v>
      </c>
      <c r="AA70" s="10"/>
      <c r="AB70" s="10"/>
      <c r="AC70" s="10">
        <f t="shared" si="122"/>
        <v>25.521937697438503</v>
      </c>
      <c r="AD70" s="10">
        <f t="shared" si="123"/>
        <v>34.108487419583696</v>
      </c>
      <c r="AE70" s="8">
        <f t="shared" si="117"/>
        <v>30.143847907103009</v>
      </c>
      <c r="AF70" s="7">
        <f t="shared" si="118"/>
        <v>2.227544041102699</v>
      </c>
      <c r="AG70" s="8">
        <f t="shared" si="119"/>
        <v>7.3897136422911913</v>
      </c>
      <c r="AH70" s="6">
        <f t="shared" ref="AH70:AQ70" si="134">AH20*AH$17</f>
        <v>38.902387611715397</v>
      </c>
      <c r="AI70" s="6">
        <f t="shared" si="134"/>
        <v>35.727023864550368</v>
      </c>
      <c r="AJ70" s="6">
        <f t="shared" si="134"/>
        <v>37.080362993428686</v>
      </c>
      <c r="AK70" s="6">
        <f t="shared" si="134"/>
        <v>36.172462132038177</v>
      </c>
      <c r="AL70" s="6">
        <f t="shared" si="134"/>
        <v>36.25177524614211</v>
      </c>
      <c r="AM70" s="6">
        <f t="shared" si="134"/>
        <v>34.941619233808566</v>
      </c>
      <c r="AN70" s="6">
        <f t="shared" si="134"/>
        <v>39.7056469679342</v>
      </c>
      <c r="AO70" s="6">
        <f t="shared" si="134"/>
        <v>35.033136556857144</v>
      </c>
      <c r="AP70" s="6">
        <f t="shared" si="134"/>
        <v>36.074430554251528</v>
      </c>
      <c r="AQ70" s="6">
        <f t="shared" si="134"/>
        <v>36.100637441355168</v>
      </c>
      <c r="AR70" s="11">
        <f t="shared" si="125"/>
        <v>34.941619233808566</v>
      </c>
      <c r="AS70" s="11">
        <f t="shared" si="126"/>
        <v>39.7056469679342</v>
      </c>
      <c r="AT70" s="23">
        <f t="shared" si="127"/>
        <v>36.351207666724783</v>
      </c>
      <c r="AU70" s="11">
        <f t="shared" ref="AU70:AU105" si="135">STDEV(AL70:AQ70)</f>
        <v>1.7392982401228216</v>
      </c>
      <c r="AV70" s="8">
        <f t="shared" ref="AV70:AV105" si="136">AU70/AT70*100</f>
        <v>4.7847055208428264</v>
      </c>
      <c r="AW70" s="6">
        <f t="shared" ref="AW70:BG70" si="137">AW20*AW$17</f>
        <v>34.710100698782547</v>
      </c>
      <c r="AX70" s="6">
        <f t="shared" si="137"/>
        <v>34.351069266938431</v>
      </c>
      <c r="AY70" s="6">
        <f t="shared" si="137"/>
        <v>34.265440095357413</v>
      </c>
      <c r="AZ70" s="6">
        <f t="shared" si="137"/>
        <v>34.542377313979159</v>
      </c>
      <c r="BA70" s="6">
        <f t="shared" si="137"/>
        <v>38.972680796254075</v>
      </c>
      <c r="BB70" s="6">
        <f t="shared" si="137"/>
        <v>35.139407273859369</v>
      </c>
      <c r="BC70" s="6">
        <f t="shared" si="137"/>
        <v>34.643732205386812</v>
      </c>
      <c r="BD70" s="6">
        <f t="shared" si="137"/>
        <v>35.125447485601988</v>
      </c>
      <c r="BE70" s="6">
        <f t="shared" si="137"/>
        <v>37.78130669611069</v>
      </c>
      <c r="BF70" s="6">
        <f t="shared" si="137"/>
        <v>38.541994625230473</v>
      </c>
      <c r="BG70" s="6">
        <f t="shared" si="137"/>
        <v>37.566698668209703</v>
      </c>
      <c r="BH70" s="19">
        <f t="shared" ref="BH70:BH105" si="138">MIN(AW70:BG70)</f>
        <v>34.265440095357413</v>
      </c>
      <c r="BI70" s="8">
        <f t="shared" ref="BI70:BI105" si="139">MAX(AW70:BG70)</f>
        <v>38.972680796254075</v>
      </c>
      <c r="BJ70" s="16">
        <f t="shared" si="83"/>
        <v>35.967295920519149</v>
      </c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s="4" customFormat="1">
      <c r="A71" s="12" t="s">
        <v>25</v>
      </c>
      <c r="B71" s="18">
        <f t="shared" ref="B71:N71" si="140">B21*$B$17</f>
        <v>6682.602807572116</v>
      </c>
      <c r="C71" s="18">
        <f t="shared" si="140"/>
        <v>7429.8695992349194</v>
      </c>
      <c r="D71" s="18">
        <f t="shared" si="140"/>
        <v>6971.3389587001993</v>
      </c>
      <c r="E71" s="18">
        <f t="shared" si="140"/>
        <v>6809.5611266410424</v>
      </c>
      <c r="F71" s="18">
        <f t="shared" si="140"/>
        <v>6914.8962535864348</v>
      </c>
      <c r="G71" s="18">
        <f t="shared" si="140"/>
        <v>6936.2679364748683</v>
      </c>
      <c r="H71" s="18">
        <f t="shared" si="140"/>
        <v>6721.6519404057954</v>
      </c>
      <c r="I71" s="18">
        <f t="shared" si="140"/>
        <v>6402.3301286818296</v>
      </c>
      <c r="J71" s="18">
        <f t="shared" si="140"/>
        <v>6174.7253195509047</v>
      </c>
      <c r="K71" s="18">
        <f t="shared" si="140"/>
        <v>6178.295718931633</v>
      </c>
      <c r="L71" s="18">
        <f t="shared" si="140"/>
        <v>6556.7886269241517</v>
      </c>
      <c r="M71" s="18">
        <f t="shared" si="140"/>
        <v>6661.591156665334</v>
      </c>
      <c r="N71" s="18">
        <f t="shared" si="140"/>
        <v>6262.0484363794467</v>
      </c>
      <c r="O71" s="18">
        <f t="shared" si="114"/>
        <v>6033.3385977142461</v>
      </c>
      <c r="P71" s="18">
        <f t="shared" ref="P71:Z71" si="141">P21*P$17</f>
        <v>5674.7630026360494</v>
      </c>
      <c r="Q71" s="18">
        <f t="shared" si="141"/>
        <v>6556.4456873944027</v>
      </c>
      <c r="R71" s="18">
        <f t="shared" si="141"/>
        <v>6216.4475708748614</v>
      </c>
      <c r="S71" s="18">
        <f t="shared" si="116"/>
        <v>6050.3608443879975</v>
      </c>
      <c r="T71" s="18">
        <f t="shared" si="141"/>
        <v>6257.159451924831</v>
      </c>
      <c r="U71" s="18">
        <f t="shared" si="141"/>
        <v>6165.9356397407491</v>
      </c>
      <c r="V71" s="18">
        <f t="shared" si="141"/>
        <v>4898.603210655926</v>
      </c>
      <c r="W71" s="18">
        <f t="shared" si="141"/>
        <v>6211.2825347173539</v>
      </c>
      <c r="X71" s="18">
        <f t="shared" si="141"/>
        <v>6028.4734299789525</v>
      </c>
      <c r="Y71" s="18">
        <f t="shared" si="141"/>
        <v>6225.0019476157586</v>
      </c>
      <c r="Z71" s="18">
        <f t="shared" si="141"/>
        <v>5767.4231897013005</v>
      </c>
      <c r="AA71" s="10"/>
      <c r="AB71" s="10"/>
      <c r="AC71" s="18">
        <f t="shared" si="122"/>
        <v>4898.603210655926</v>
      </c>
      <c r="AD71" s="18">
        <f t="shared" si="123"/>
        <v>7429.8695992349194</v>
      </c>
      <c r="AE71" s="8">
        <f t="shared" si="117"/>
        <v>6227.0566710797239</v>
      </c>
      <c r="AF71" s="7">
        <f t="shared" si="118"/>
        <v>509.02563064592977</v>
      </c>
      <c r="AG71" s="8">
        <f t="shared" si="119"/>
        <v>8.1744178274463764</v>
      </c>
      <c r="AH71" s="18">
        <f t="shared" ref="AH71:AQ71" si="142">AH21*AH$17</f>
        <v>7360.367948580305</v>
      </c>
      <c r="AI71" s="18">
        <f t="shared" si="142"/>
        <v>6819.6897402817694</v>
      </c>
      <c r="AJ71" s="18">
        <f t="shared" si="142"/>
        <v>7133.74398366685</v>
      </c>
      <c r="AK71" s="18">
        <f t="shared" si="142"/>
        <v>7010.1544671938736</v>
      </c>
      <c r="AL71" s="18">
        <f t="shared" si="142"/>
        <v>7101.0783558625108</v>
      </c>
      <c r="AM71" s="18">
        <f t="shared" si="142"/>
        <v>7297.4644920876945</v>
      </c>
      <c r="AN71" s="18">
        <f t="shared" si="142"/>
        <v>8508.0896233221429</v>
      </c>
      <c r="AO71" s="18">
        <f t="shared" si="142"/>
        <v>7479.508660902552</v>
      </c>
      <c r="AP71" s="18">
        <f t="shared" si="142"/>
        <v>7735.8587573303294</v>
      </c>
      <c r="AQ71" s="18">
        <f t="shared" si="142"/>
        <v>6583.1498681176008</v>
      </c>
      <c r="AR71" s="21">
        <f t="shared" si="125"/>
        <v>6583.1498681176008</v>
      </c>
      <c r="AS71" s="21">
        <f t="shared" si="126"/>
        <v>8508.0896233221429</v>
      </c>
      <c r="AT71" s="24">
        <f t="shared" si="127"/>
        <v>7450.8582929371378</v>
      </c>
      <c r="AU71" s="11">
        <f t="shared" si="135"/>
        <v>647.85457739501169</v>
      </c>
      <c r="AV71" s="8">
        <f t="shared" si="136"/>
        <v>8.6950328663360814</v>
      </c>
      <c r="AW71" s="18">
        <f t="shared" ref="AW71:BG71" si="143">AW21*AW$17</f>
        <v>7569.1671024479019</v>
      </c>
      <c r="AX71" s="18">
        <f t="shared" si="143"/>
        <v>7169.6278215008788</v>
      </c>
      <c r="AY71" s="18">
        <f t="shared" si="143"/>
        <v>7219.1051292521533</v>
      </c>
      <c r="AZ71" s="18">
        <f t="shared" si="143"/>
        <v>7739.448453558598</v>
      </c>
      <c r="BA71" s="18">
        <f t="shared" si="143"/>
        <v>8570.5059057554809</v>
      </c>
      <c r="BB71" s="18">
        <f t="shared" si="143"/>
        <v>6945.7331192238726</v>
      </c>
      <c r="BC71" s="18">
        <f t="shared" si="143"/>
        <v>6090.8801523830134</v>
      </c>
      <c r="BD71" s="18">
        <f t="shared" si="143"/>
        <v>6851.4866020524678</v>
      </c>
      <c r="BE71" s="18">
        <f t="shared" si="143"/>
        <v>6607.9578085676549</v>
      </c>
      <c r="BF71" s="18">
        <f t="shared" si="143"/>
        <v>7337.4072013198956</v>
      </c>
      <c r="BG71" s="18">
        <f t="shared" si="143"/>
        <v>7263.9045194608652</v>
      </c>
      <c r="BH71" s="25">
        <f t="shared" si="138"/>
        <v>6090.8801523830134</v>
      </c>
      <c r="BI71" s="20">
        <f t="shared" si="139"/>
        <v>8570.5059057554809</v>
      </c>
      <c r="BJ71" s="16">
        <f t="shared" si="83"/>
        <v>7215.0203468657073</v>
      </c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s="4" customFormat="1">
      <c r="A72" s="12" t="s">
        <v>26</v>
      </c>
      <c r="B72" s="10">
        <f t="shared" ref="B72:N72" si="144">B22*$B$17</f>
        <v>229.71867572826017</v>
      </c>
      <c r="C72" s="10">
        <f t="shared" si="144"/>
        <v>246.01593836133694</v>
      </c>
      <c r="D72" s="10">
        <f t="shared" si="144"/>
        <v>243.32158411138522</v>
      </c>
      <c r="E72" s="10">
        <f t="shared" si="144"/>
        <v>250.60565107307036</v>
      </c>
      <c r="F72" s="10">
        <f t="shared" si="144"/>
        <v>254.71784163168402</v>
      </c>
      <c r="G72" s="10">
        <f t="shared" si="144"/>
        <v>250.76638807292596</v>
      </c>
      <c r="H72" s="10">
        <f t="shared" si="144"/>
        <v>247.84582354124151</v>
      </c>
      <c r="I72" s="10">
        <f t="shared" si="144"/>
        <v>228.61398254240532</v>
      </c>
      <c r="J72" s="10">
        <f t="shared" si="144"/>
        <v>228.9708403522429</v>
      </c>
      <c r="K72" s="10">
        <f t="shared" si="144"/>
        <v>229.11717964458256</v>
      </c>
      <c r="L72" s="10">
        <f t="shared" si="144"/>
        <v>238.96310580810055</v>
      </c>
      <c r="M72" s="10">
        <f t="shared" si="144"/>
        <v>246.38583502311911</v>
      </c>
      <c r="N72" s="10">
        <f t="shared" si="144"/>
        <v>225.61183338441995</v>
      </c>
      <c r="O72" s="10">
        <f t="shared" si="114"/>
        <v>235.55650509210338</v>
      </c>
      <c r="P72" s="10">
        <f t="shared" ref="P72:Z72" si="145">P22*P$17</f>
        <v>218.14848401896108</v>
      </c>
      <c r="Q72" s="10">
        <f t="shared" si="145"/>
        <v>240.81336389184705</v>
      </c>
      <c r="R72" s="10">
        <f t="shared" si="145"/>
        <v>235.66835489921596</v>
      </c>
      <c r="S72" s="10">
        <f t="shared" si="116"/>
        <v>225.3398154119983</v>
      </c>
      <c r="T72" s="10">
        <f t="shared" si="145"/>
        <v>232.34782283170085</v>
      </c>
      <c r="U72" s="10">
        <f t="shared" si="145"/>
        <v>227.11644386107665</v>
      </c>
      <c r="V72" s="10">
        <f t="shared" si="145"/>
        <v>187.27609816271058</v>
      </c>
      <c r="W72" s="10">
        <f t="shared" si="145"/>
        <v>230.00434499676729</v>
      </c>
      <c r="X72" s="10">
        <f t="shared" si="145"/>
        <v>226.86386511211029</v>
      </c>
      <c r="Y72" s="10">
        <f t="shared" si="145"/>
        <v>229.18476912403619</v>
      </c>
      <c r="Z72" s="10">
        <f t="shared" si="145"/>
        <v>221.94068290777358</v>
      </c>
      <c r="AA72" s="10"/>
      <c r="AB72" s="10"/>
      <c r="AC72" s="18">
        <f t="shared" si="122"/>
        <v>187.27609816271058</v>
      </c>
      <c r="AD72" s="18">
        <f t="shared" si="123"/>
        <v>254.71784163168402</v>
      </c>
      <c r="AE72" s="8">
        <f t="shared" si="117"/>
        <v>230.57597043936596</v>
      </c>
      <c r="AF72" s="7">
        <f t="shared" si="118"/>
        <v>13.823309781306653</v>
      </c>
      <c r="AG72" s="8">
        <f t="shared" si="119"/>
        <v>5.9951215883277555</v>
      </c>
      <c r="AH72" s="18">
        <f t="shared" ref="AH72:AQ72" si="146">AH22*AH$17</f>
        <v>291.47310601060508</v>
      </c>
      <c r="AI72" s="18">
        <f t="shared" si="146"/>
        <v>260.64237124531581</v>
      </c>
      <c r="AJ72" s="18">
        <f t="shared" si="146"/>
        <v>276.27530069513432</v>
      </c>
      <c r="AK72" s="18">
        <f t="shared" si="146"/>
        <v>274.40055826904455</v>
      </c>
      <c r="AL72" s="18">
        <f t="shared" si="146"/>
        <v>291.7574261006996</v>
      </c>
      <c r="AM72" s="18">
        <f t="shared" si="146"/>
        <v>294.4523472491436</v>
      </c>
      <c r="AN72" s="18">
        <f t="shared" si="146"/>
        <v>295.85877032652741</v>
      </c>
      <c r="AO72" s="18">
        <f t="shared" si="146"/>
        <v>271.31574155095342</v>
      </c>
      <c r="AP72" s="18">
        <f t="shared" si="146"/>
        <v>278.78020633456646</v>
      </c>
      <c r="AQ72" s="18">
        <f t="shared" si="146"/>
        <v>262.0114196315381</v>
      </c>
      <c r="AR72" s="21">
        <f t="shared" si="125"/>
        <v>262.0114196315381</v>
      </c>
      <c r="AS72" s="21">
        <f t="shared" si="126"/>
        <v>295.85877032652741</v>
      </c>
      <c r="AT72" s="24">
        <f t="shared" si="127"/>
        <v>282.36265186557142</v>
      </c>
      <c r="AU72" s="11">
        <f t="shared" si="135"/>
        <v>13.896823578315859</v>
      </c>
      <c r="AV72" s="8">
        <f t="shared" si="136"/>
        <v>4.9216224194309968</v>
      </c>
      <c r="AW72" s="18">
        <f t="shared" ref="AW72:BG72" si="147">AW22*AW$17</f>
        <v>274.20423120524669</v>
      </c>
      <c r="AX72" s="18">
        <f t="shared" si="147"/>
        <v>271.74890209004042</v>
      </c>
      <c r="AY72" s="18">
        <f t="shared" si="147"/>
        <v>264.04942203506403</v>
      </c>
      <c r="AZ72" s="18">
        <f t="shared" si="147"/>
        <v>284.32880305219572</v>
      </c>
      <c r="BA72" s="18">
        <f t="shared" si="147"/>
        <v>275.68142085331658</v>
      </c>
      <c r="BB72" s="18">
        <f t="shared" si="147"/>
        <v>218.42045020629649</v>
      </c>
      <c r="BC72" s="18">
        <f t="shared" si="147"/>
        <v>241.85728718932847</v>
      </c>
      <c r="BD72" s="18">
        <f t="shared" si="147"/>
        <v>263.92043630894034</v>
      </c>
      <c r="BE72" s="18">
        <f t="shared" si="147"/>
        <v>280.76431565966698</v>
      </c>
      <c r="BF72" s="18">
        <f t="shared" si="147"/>
        <v>295.01159955818514</v>
      </c>
      <c r="BG72" s="18">
        <f t="shared" si="147"/>
        <v>291.32311015963035</v>
      </c>
      <c r="BH72" s="25">
        <f t="shared" si="138"/>
        <v>218.42045020629649</v>
      </c>
      <c r="BI72" s="20">
        <f t="shared" si="139"/>
        <v>295.01159955818514</v>
      </c>
      <c r="BJ72" s="16">
        <f t="shared" si="83"/>
        <v>269.209998028901</v>
      </c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s="4" customFormat="1">
      <c r="A73" s="12" t="s">
        <v>27</v>
      </c>
      <c r="B73" s="10">
        <f t="shared" ref="B73:N73" si="148">B23*$B$17</f>
        <v>103.00271684842924</v>
      </c>
      <c r="C73" s="10">
        <f t="shared" si="148"/>
        <v>141.97993076339057</v>
      </c>
      <c r="D73" s="10">
        <f t="shared" si="148"/>
        <v>158.23240832607235</v>
      </c>
      <c r="E73" s="10">
        <f t="shared" si="148"/>
        <v>136.5557367143432</v>
      </c>
      <c r="F73" s="10">
        <f t="shared" si="148"/>
        <v>122.71017349668541</v>
      </c>
      <c r="G73" s="10">
        <f t="shared" si="148"/>
        <v>135.09093261280648</v>
      </c>
      <c r="H73" s="10">
        <f t="shared" si="148"/>
        <v>97.298474821376601</v>
      </c>
      <c r="I73" s="10">
        <f t="shared" si="148"/>
        <v>103.89733933080947</v>
      </c>
      <c r="J73" s="10">
        <f t="shared" si="148"/>
        <v>102.58488208675682</v>
      </c>
      <c r="K73" s="10">
        <f t="shared" si="148"/>
        <v>113.54079635054792</v>
      </c>
      <c r="L73" s="10">
        <f t="shared" si="148"/>
        <v>105.38323460264178</v>
      </c>
      <c r="M73" s="10">
        <f t="shared" si="148"/>
        <v>116.8045942613234</v>
      </c>
      <c r="N73" s="10">
        <f t="shared" si="148"/>
        <v>107.19277482421153</v>
      </c>
      <c r="O73" s="10">
        <f t="shared" si="114"/>
        <v>123.32371759143693</v>
      </c>
      <c r="P73" s="10">
        <f t="shared" ref="P73:Z73" si="149">P23*P$17</f>
        <v>110.57963766682879</v>
      </c>
      <c r="Q73" s="10">
        <f t="shared" si="149"/>
        <v>116.3931193038632</v>
      </c>
      <c r="R73" s="10">
        <f t="shared" si="149"/>
        <v>136.77344868899638</v>
      </c>
      <c r="S73" s="10">
        <f t="shared" si="116"/>
        <v>112.97864089184935</v>
      </c>
      <c r="T73" s="10">
        <f t="shared" si="149"/>
        <v>120.06974901596064</v>
      </c>
      <c r="U73" s="10">
        <f t="shared" si="149"/>
        <v>115.23428861225611</v>
      </c>
      <c r="V73" s="10">
        <f t="shared" si="149"/>
        <v>110.79031080830129</v>
      </c>
      <c r="W73" s="10">
        <f t="shared" si="149"/>
        <v>117.84130459653696</v>
      </c>
      <c r="X73" s="10">
        <f t="shared" si="149"/>
        <v>113.42464917009566</v>
      </c>
      <c r="Y73" s="10">
        <f t="shared" si="149"/>
        <v>115.68814246938865</v>
      </c>
      <c r="Z73" s="10">
        <f t="shared" si="149"/>
        <v>140.19221961170541</v>
      </c>
      <c r="AA73" s="10"/>
      <c r="AB73" s="10"/>
      <c r="AC73" s="18">
        <f t="shared" si="122"/>
        <v>97.298474821376601</v>
      </c>
      <c r="AD73" s="18">
        <f t="shared" si="123"/>
        <v>158.23240832607235</v>
      </c>
      <c r="AE73" s="8">
        <f t="shared" si="117"/>
        <v>117.10101365051425</v>
      </c>
      <c r="AF73" s="7">
        <f t="shared" si="118"/>
        <v>14.797978037555021</v>
      </c>
      <c r="AG73" s="8">
        <f t="shared" si="119"/>
        <v>12.636934195735746</v>
      </c>
      <c r="AH73" s="18">
        <f t="shared" ref="AH73:AQ73" si="150">AH23*AH$17</f>
        <v>107.80778469070181</v>
      </c>
      <c r="AI73" s="18">
        <f t="shared" si="150"/>
        <v>115.88002152750563</v>
      </c>
      <c r="AJ73" s="18">
        <f t="shared" si="150"/>
        <v>119.25232901782547</v>
      </c>
      <c r="AK73" s="18">
        <f t="shared" si="150"/>
        <v>101.31692139223142</v>
      </c>
      <c r="AL73" s="18">
        <f t="shared" si="150"/>
        <v>116.86305681948464</v>
      </c>
      <c r="AM73" s="18">
        <f t="shared" si="150"/>
        <v>111.7702714255155</v>
      </c>
      <c r="AN73" s="18">
        <f t="shared" si="150"/>
        <v>114.23023904217581</v>
      </c>
      <c r="AO73" s="18">
        <f t="shared" si="150"/>
        <v>130.96205631139313</v>
      </c>
      <c r="AP73" s="18">
        <f t="shared" si="150"/>
        <v>128.1503370517261</v>
      </c>
      <c r="AQ73" s="18">
        <f t="shared" si="150"/>
        <v>93.525977706989437</v>
      </c>
      <c r="AR73" s="21">
        <f t="shared" si="125"/>
        <v>93.525977706989437</v>
      </c>
      <c r="AS73" s="21">
        <f t="shared" si="126"/>
        <v>130.96205631139313</v>
      </c>
      <c r="AT73" s="24">
        <f t="shared" si="127"/>
        <v>115.91698972621411</v>
      </c>
      <c r="AU73" s="11">
        <f t="shared" si="135"/>
        <v>13.403743343294591</v>
      </c>
      <c r="AV73" s="8">
        <f t="shared" si="136"/>
        <v>11.563225869609859</v>
      </c>
      <c r="AW73" s="18">
        <f t="shared" ref="AW73:BG73" si="151">AW23*AW$17</f>
        <v>172.62507326661873</v>
      </c>
      <c r="AX73" s="18">
        <f t="shared" si="151"/>
        <v>159.80052440000833</v>
      </c>
      <c r="AY73" s="18">
        <f t="shared" si="151"/>
        <v>117.21773029055268</v>
      </c>
      <c r="AZ73" s="18">
        <f t="shared" si="151"/>
        <v>196.20095723512529</v>
      </c>
      <c r="BA73" s="18">
        <f t="shared" si="151"/>
        <v>119.93953867275998</v>
      </c>
      <c r="BB73" s="18">
        <f t="shared" si="151"/>
        <v>77.797204485030306</v>
      </c>
      <c r="BC73" s="18">
        <f t="shared" si="151"/>
        <v>288.57441260982898</v>
      </c>
      <c r="BD73" s="18">
        <f t="shared" si="151"/>
        <v>113.83668735234771</v>
      </c>
      <c r="BE73" s="18">
        <f t="shared" si="151"/>
        <v>86.035950261738705</v>
      </c>
      <c r="BF73" s="18">
        <f t="shared" si="151"/>
        <v>92.57562801318943</v>
      </c>
      <c r="BG73" s="18">
        <f t="shared" si="151"/>
        <v>92.481071978510755</v>
      </c>
      <c r="BH73" s="25">
        <f t="shared" si="138"/>
        <v>77.797204485030306</v>
      </c>
      <c r="BI73" s="20">
        <f t="shared" si="139"/>
        <v>288.57441260982898</v>
      </c>
      <c r="BJ73" s="16">
        <f t="shared" si="83"/>
        <v>137.91679805142826</v>
      </c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s="4" customFormat="1" ht="15.75" customHeight="1">
      <c r="A74" s="12" t="s">
        <v>28</v>
      </c>
      <c r="B74" s="10">
        <f t="shared" ref="B74:N74" si="152">B24*$B$17</f>
        <v>43.125229012662309</v>
      </c>
      <c r="C74" s="10">
        <f t="shared" si="152"/>
        <v>47.107802386492573</v>
      </c>
      <c r="D74" s="10">
        <f t="shared" si="152"/>
        <v>46.770281354809399</v>
      </c>
      <c r="E74" s="10">
        <f t="shared" si="152"/>
        <v>45.495864384772013</v>
      </c>
      <c r="F74" s="10">
        <f t="shared" si="152"/>
        <v>46.238562445324398</v>
      </c>
      <c r="G74" s="10">
        <f t="shared" si="152"/>
        <v>46.523755800638455</v>
      </c>
      <c r="H74" s="10">
        <f t="shared" si="152"/>
        <v>47.789850705199825</v>
      </c>
      <c r="I74" s="10">
        <f t="shared" si="152"/>
        <v>41.278341205622425</v>
      </c>
      <c r="J74" s="10">
        <f t="shared" si="152"/>
        <v>40.508817069036148</v>
      </c>
      <c r="K74" s="10">
        <f t="shared" si="152"/>
        <v>41.25710162285435</v>
      </c>
      <c r="L74" s="10">
        <f t="shared" si="152"/>
        <v>42.331472485848145</v>
      </c>
      <c r="M74" s="10">
        <f t="shared" si="152"/>
        <v>43.743369439084937</v>
      </c>
      <c r="N74" s="10">
        <f t="shared" si="152"/>
        <v>41.853169790719718</v>
      </c>
      <c r="O74" s="10">
        <f t="shared" si="114"/>
        <v>43.754707942618147</v>
      </c>
      <c r="P74" s="10">
        <f t="shared" ref="P74:Z74" si="153">P24*P$17</f>
        <v>41.579271559668555</v>
      </c>
      <c r="Q74" s="10">
        <f t="shared" si="153"/>
        <v>44.081118107981389</v>
      </c>
      <c r="R74" s="10">
        <f t="shared" si="153"/>
        <v>42.715911712239105</v>
      </c>
      <c r="S74" s="10">
        <f t="shared" si="116"/>
        <v>40.651328254688664</v>
      </c>
      <c r="T74" s="10">
        <f t="shared" si="153"/>
        <v>42.31298533177398</v>
      </c>
      <c r="U74" s="10">
        <f t="shared" si="153"/>
        <v>41.61626859849369</v>
      </c>
      <c r="V74" s="10">
        <f t="shared" si="153"/>
        <v>36.726664507733851</v>
      </c>
      <c r="W74" s="10">
        <f t="shared" si="153"/>
        <v>42.467985890319213</v>
      </c>
      <c r="X74" s="10">
        <f t="shared" si="153"/>
        <v>41.327291764791966</v>
      </c>
      <c r="Y74" s="10">
        <f t="shared" si="153"/>
        <v>41.872718848340647</v>
      </c>
      <c r="Z74" s="10">
        <f t="shared" si="153"/>
        <v>40.136890830083701</v>
      </c>
      <c r="AA74" s="10"/>
      <c r="AB74" s="10"/>
      <c r="AC74" s="6">
        <f t="shared" si="122"/>
        <v>36.726664507733851</v>
      </c>
      <c r="AD74" s="6">
        <f t="shared" si="123"/>
        <v>47.789850705199825</v>
      </c>
      <c r="AE74" s="8">
        <f t="shared" si="117"/>
        <v>42.403656483738914</v>
      </c>
      <c r="AF74" s="7">
        <f t="shared" si="118"/>
        <v>2.5918839386574404</v>
      </c>
      <c r="AG74" s="8">
        <f t="shared" si="119"/>
        <v>6.1124066969351665</v>
      </c>
      <c r="AH74" s="6">
        <f t="shared" ref="AH74:AQ74" si="154">AH24*AH$17</f>
        <v>50.545546447280273</v>
      </c>
      <c r="AI74" s="6">
        <f t="shared" si="154"/>
        <v>48.073374975529006</v>
      </c>
      <c r="AJ74" s="6">
        <f t="shared" si="154"/>
        <v>48.050520771187848</v>
      </c>
      <c r="AK74" s="6">
        <f t="shared" si="154"/>
        <v>47.968675343195748</v>
      </c>
      <c r="AL74" s="6">
        <f t="shared" si="154"/>
        <v>49.16391097809214</v>
      </c>
      <c r="AM74" s="6">
        <f t="shared" si="154"/>
        <v>49.843531578177327</v>
      </c>
      <c r="AN74" s="6">
        <f t="shared" si="154"/>
        <v>54.489606621594717</v>
      </c>
      <c r="AO74" s="6">
        <f t="shared" si="154"/>
        <v>48.950410452985309</v>
      </c>
      <c r="AP74" s="6">
        <f t="shared" si="154"/>
        <v>52.035021319288241</v>
      </c>
      <c r="AQ74" s="6">
        <f t="shared" si="154"/>
        <v>47.958328276521314</v>
      </c>
      <c r="AR74" s="11">
        <f t="shared" si="125"/>
        <v>47.958328276521314</v>
      </c>
      <c r="AS74" s="11">
        <f t="shared" si="126"/>
        <v>54.489606621594717</v>
      </c>
      <c r="AT74" s="23">
        <f t="shared" si="127"/>
        <v>50.406801537776509</v>
      </c>
      <c r="AU74" s="11">
        <f t="shared" si="135"/>
        <v>2.4206835110372844</v>
      </c>
      <c r="AV74" s="8">
        <f t="shared" si="136"/>
        <v>4.8022953990110739</v>
      </c>
      <c r="AW74" s="6">
        <f t="shared" ref="AW74:BG74" si="155">AW24*AW$17</f>
        <v>46.583602544341666</v>
      </c>
      <c r="AX74" s="6">
        <f t="shared" si="155"/>
        <v>47.98664922901402</v>
      </c>
      <c r="AY74" s="6">
        <f t="shared" si="155"/>
        <v>48.460818434045315</v>
      </c>
      <c r="AZ74" s="6">
        <f t="shared" si="155"/>
        <v>47.673523250068676</v>
      </c>
      <c r="BA74" s="6">
        <f t="shared" si="155"/>
        <v>49.927067998249299</v>
      </c>
      <c r="BB74" s="6">
        <f t="shared" si="155"/>
        <v>42.193125483720856</v>
      </c>
      <c r="BC74" s="6">
        <f t="shared" si="155"/>
        <v>47.685240479394544</v>
      </c>
      <c r="BD74" s="6">
        <f t="shared" si="155"/>
        <v>47.207887726602493</v>
      </c>
      <c r="BE74" s="6">
        <f t="shared" si="155"/>
        <v>50.514766191881534</v>
      </c>
      <c r="BF74" s="6">
        <f t="shared" si="155"/>
        <v>53.565613680105876</v>
      </c>
      <c r="BG74" s="6">
        <f t="shared" si="155"/>
        <v>53.136176122107166</v>
      </c>
      <c r="BH74" s="19">
        <f t="shared" si="138"/>
        <v>42.193125483720856</v>
      </c>
      <c r="BI74" s="8">
        <f t="shared" si="139"/>
        <v>53.565613680105876</v>
      </c>
      <c r="BJ74" s="16">
        <f t="shared" si="83"/>
        <v>48.630406467230138</v>
      </c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s="4" customFormat="1">
      <c r="A75" s="12" t="s">
        <v>29</v>
      </c>
      <c r="B75" s="10">
        <f t="shared" ref="B75:N75" si="156">B25*$B$17</f>
        <v>94.984591685460884</v>
      </c>
      <c r="C75" s="10">
        <f t="shared" si="156"/>
        <v>117.09376728160879</v>
      </c>
      <c r="D75" s="10">
        <f t="shared" si="156"/>
        <v>116.69953283178251</v>
      </c>
      <c r="E75" s="10">
        <f t="shared" si="156"/>
        <v>95.596233136529975</v>
      </c>
      <c r="F75" s="10">
        <f t="shared" si="156"/>
        <v>98.131254910718184</v>
      </c>
      <c r="G75" s="10">
        <f t="shared" si="156"/>
        <v>105.58691281082859</v>
      </c>
      <c r="H75" s="10">
        <f t="shared" si="156"/>
        <v>107.1801791371728</v>
      </c>
      <c r="I75" s="10">
        <f t="shared" si="156"/>
        <v>84.649980739809081</v>
      </c>
      <c r="J75" s="10">
        <f t="shared" si="156"/>
        <v>80.946052102387753</v>
      </c>
      <c r="K75" s="10">
        <f t="shared" si="156"/>
        <v>90.723196489260687</v>
      </c>
      <c r="L75" s="10">
        <f t="shared" si="156"/>
        <v>87.002760265715338</v>
      </c>
      <c r="M75" s="10">
        <f t="shared" si="156"/>
        <v>94.217222190554509</v>
      </c>
      <c r="N75" s="10">
        <f t="shared" si="156"/>
        <v>89.025058065610452</v>
      </c>
      <c r="O75" s="10">
        <f t="shared" si="114"/>
        <v>101.57285066152645</v>
      </c>
      <c r="P75" s="10">
        <f t="shared" ref="P75:Z75" si="157">P25*P$17</f>
        <v>92.213850522448809</v>
      </c>
      <c r="Q75" s="10">
        <f t="shared" si="157"/>
        <v>91.953801937505801</v>
      </c>
      <c r="R75" s="10">
        <f t="shared" si="157"/>
        <v>92.178833259749936</v>
      </c>
      <c r="S75" s="10">
        <f t="shared" si="116"/>
        <v>86.485574602093479</v>
      </c>
      <c r="T75" s="10">
        <f t="shared" si="157"/>
        <v>92.635071167403055</v>
      </c>
      <c r="U75" s="10">
        <f t="shared" si="157"/>
        <v>89.30490073665915</v>
      </c>
      <c r="V75" s="10">
        <f t="shared" si="157"/>
        <v>73.506068772105664</v>
      </c>
      <c r="W75" s="10">
        <f t="shared" si="157"/>
        <v>90.401288580931762</v>
      </c>
      <c r="X75" s="10">
        <f t="shared" si="157"/>
        <v>89.077137017211513</v>
      </c>
      <c r="Y75" s="10">
        <f t="shared" si="157"/>
        <v>88.620458017275354</v>
      </c>
      <c r="Z75" s="10">
        <f t="shared" si="157"/>
        <v>81.068140700241486</v>
      </c>
      <c r="AA75" s="10"/>
      <c r="AB75" s="10"/>
      <c r="AC75" s="6">
        <f t="shared" si="122"/>
        <v>73.506068772105664</v>
      </c>
      <c r="AD75" s="6">
        <f t="shared" si="123"/>
        <v>117.09376728160879</v>
      </c>
      <c r="AE75" s="8">
        <f t="shared" si="117"/>
        <v>91.177409945257594</v>
      </c>
      <c r="AF75" s="7">
        <f t="shared" si="118"/>
        <v>10.219643062289974</v>
      </c>
      <c r="AG75" s="8">
        <f t="shared" si="119"/>
        <v>11.208525300757929</v>
      </c>
      <c r="AH75" s="18">
        <f t="shared" ref="AH75:AQ75" si="158">AH25*AH$17</f>
        <v>98.179281005777383</v>
      </c>
      <c r="AI75" s="18">
        <f t="shared" si="158"/>
        <v>76.812180998108147</v>
      </c>
      <c r="AJ75" s="18">
        <f t="shared" si="158"/>
        <v>75.836331593331835</v>
      </c>
      <c r="AK75" s="18">
        <f t="shared" si="158"/>
        <v>78.20621207251493</v>
      </c>
      <c r="AL75" s="18">
        <f t="shared" si="158"/>
        <v>92.494957816584758</v>
      </c>
      <c r="AM75" s="18">
        <f t="shared" si="158"/>
        <v>89.671479931749445</v>
      </c>
      <c r="AN75" s="18">
        <f t="shared" si="158"/>
        <v>104.03327059268693</v>
      </c>
      <c r="AO75" s="18">
        <f t="shared" si="158"/>
        <v>92.539804538944523</v>
      </c>
      <c r="AP75" s="18">
        <f t="shared" si="158"/>
        <v>102.83645377109336</v>
      </c>
      <c r="AQ75" s="18">
        <f t="shared" si="158"/>
        <v>91.363526768625448</v>
      </c>
      <c r="AR75" s="21">
        <f t="shared" si="125"/>
        <v>89.671479931749445</v>
      </c>
      <c r="AS75" s="21">
        <f t="shared" si="126"/>
        <v>104.03327059268693</v>
      </c>
      <c r="AT75" s="24">
        <f t="shared" si="127"/>
        <v>95.489915569947414</v>
      </c>
      <c r="AU75" s="11">
        <f t="shared" si="135"/>
        <v>6.253235057802538</v>
      </c>
      <c r="AV75" s="8">
        <f t="shared" si="136"/>
        <v>6.5485816177332099</v>
      </c>
      <c r="AW75" s="18">
        <f t="shared" ref="AW75:BG75" si="159">AW25*AW$17</f>
        <v>157.14662280821165</v>
      </c>
      <c r="AX75" s="18">
        <f t="shared" si="159"/>
        <v>154.62300414537373</v>
      </c>
      <c r="AY75" s="18">
        <f t="shared" si="159"/>
        <v>170.01256874347627</v>
      </c>
      <c r="AZ75" s="18">
        <f t="shared" si="159"/>
        <v>153.87792374613247</v>
      </c>
      <c r="BA75" s="18">
        <f t="shared" si="159"/>
        <v>129.57300383964602</v>
      </c>
      <c r="BB75" s="18">
        <f t="shared" si="159"/>
        <v>77.961501255683331</v>
      </c>
      <c r="BC75" s="18">
        <f t="shared" si="159"/>
        <v>110.60381489476399</v>
      </c>
      <c r="BD75" s="18">
        <f t="shared" si="159"/>
        <v>87.300826712519296</v>
      </c>
      <c r="BE75" s="18">
        <f t="shared" si="159"/>
        <v>95.49819426563765</v>
      </c>
      <c r="BF75" s="18">
        <f t="shared" si="159"/>
        <v>109.2921129120797</v>
      </c>
      <c r="BG75" s="18">
        <f t="shared" si="159"/>
        <v>102.7478641940034</v>
      </c>
      <c r="BH75" s="25">
        <f t="shared" si="138"/>
        <v>77.961501255683331</v>
      </c>
      <c r="BI75" s="20">
        <f t="shared" si="139"/>
        <v>170.01256874347627</v>
      </c>
      <c r="BJ75" s="16">
        <f t="shared" si="83"/>
        <v>122.60340341068432</v>
      </c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s="4" customFormat="1">
      <c r="A76" s="12" t="s">
        <v>30</v>
      </c>
      <c r="B76" s="10">
        <f t="shared" ref="B76:N76" si="160">B26*$B$17</f>
        <v>124.48371601738788</v>
      </c>
      <c r="C76" s="10">
        <f t="shared" si="160"/>
        <v>146.49864644914643</v>
      </c>
      <c r="D76" s="10">
        <f t="shared" si="160"/>
        <v>136.39043244734125</v>
      </c>
      <c r="E76" s="10">
        <f t="shared" si="160"/>
        <v>128.12006773654323</v>
      </c>
      <c r="F76" s="10">
        <f t="shared" si="160"/>
        <v>134.62194587291637</v>
      </c>
      <c r="G76" s="10">
        <f t="shared" si="160"/>
        <v>131.21811331968919</v>
      </c>
      <c r="H76" s="10">
        <f t="shared" si="160"/>
        <v>120.20062391023845</v>
      </c>
      <c r="I76" s="10">
        <f t="shared" si="160"/>
        <v>118.0957450236142</v>
      </c>
      <c r="J76" s="10">
        <f t="shared" si="160"/>
        <v>113.93986657198923</v>
      </c>
      <c r="K76" s="10">
        <f t="shared" si="160"/>
        <v>115.75395346774015</v>
      </c>
      <c r="L76" s="10">
        <f t="shared" si="160"/>
        <v>120.94630186442706</v>
      </c>
      <c r="M76" s="10">
        <f t="shared" si="160"/>
        <v>120.2364495209569</v>
      </c>
      <c r="N76" s="10">
        <f t="shared" si="160"/>
        <v>123.09477252176693</v>
      </c>
      <c r="O76" s="10">
        <f t="shared" si="114"/>
        <v>113.09818837247096</v>
      </c>
      <c r="P76" s="10">
        <f t="shared" ref="P76:Z76" si="161">P26*P$17</f>
        <v>99.95075798233313</v>
      </c>
      <c r="Q76" s="10">
        <f t="shared" si="161"/>
        <v>121.98969515799085</v>
      </c>
      <c r="R76" s="10">
        <f t="shared" si="161"/>
        <v>115.54356370936958</v>
      </c>
      <c r="S76" s="10">
        <f t="shared" si="116"/>
        <v>110.33677201787735</v>
      </c>
      <c r="T76" s="10">
        <f t="shared" si="161"/>
        <v>113.37130569802652</v>
      </c>
      <c r="U76" s="10">
        <f t="shared" si="161"/>
        <v>112.91349133835375</v>
      </c>
      <c r="V76" s="10">
        <f t="shared" si="161"/>
        <v>55.708618996270722</v>
      </c>
      <c r="W76" s="10">
        <f t="shared" si="161"/>
        <v>111.68607792183394</v>
      </c>
      <c r="X76" s="10">
        <f t="shared" si="161"/>
        <v>111.56453252270695</v>
      </c>
      <c r="Y76" s="10">
        <f t="shared" si="161"/>
        <v>111.77653874277743</v>
      </c>
      <c r="Z76" s="10">
        <f t="shared" si="161"/>
        <v>102.97629203119973</v>
      </c>
      <c r="AA76" s="10"/>
      <c r="AB76" s="10"/>
      <c r="AC76" s="18">
        <f t="shared" si="122"/>
        <v>55.708618996270722</v>
      </c>
      <c r="AD76" s="18">
        <f t="shared" si="123"/>
        <v>146.49864644914643</v>
      </c>
      <c r="AE76" s="8">
        <f t="shared" si="117"/>
        <v>112.22742921782462</v>
      </c>
      <c r="AF76" s="7">
        <f t="shared" si="118"/>
        <v>16.412923455779151</v>
      </c>
      <c r="AG76" s="8">
        <f t="shared" si="119"/>
        <v>14.624698765863162</v>
      </c>
      <c r="AH76" s="18">
        <f t="shared" ref="AH76:AQ76" si="162">AH26*AH$17</f>
        <v>78.535140899748839</v>
      </c>
      <c r="AI76" s="18">
        <f t="shared" si="162"/>
        <v>101.03641827350874</v>
      </c>
      <c r="AJ76" s="18">
        <f t="shared" si="162"/>
        <v>96.454745730093038</v>
      </c>
      <c r="AK76" s="18">
        <f t="shared" si="162"/>
        <v>89.851655952581325</v>
      </c>
      <c r="AL76" s="18">
        <f t="shared" si="162"/>
        <v>82.237922220516694</v>
      </c>
      <c r="AM76" s="18">
        <f t="shared" si="162"/>
        <v>107.24070919583794</v>
      </c>
      <c r="AN76" s="18">
        <f t="shared" si="162"/>
        <v>98.873319244608894</v>
      </c>
      <c r="AO76" s="18">
        <f t="shared" si="162"/>
        <v>105.1529765842089</v>
      </c>
      <c r="AP76" s="18">
        <f t="shared" si="162"/>
        <v>116.38774572813772</v>
      </c>
      <c r="AQ76" s="18">
        <f t="shared" si="162"/>
        <v>94.658500970288927</v>
      </c>
      <c r="AR76" s="21">
        <f t="shared" si="125"/>
        <v>94.658500970288927</v>
      </c>
      <c r="AS76" s="21">
        <f t="shared" si="126"/>
        <v>116.38774572813772</v>
      </c>
      <c r="AT76" s="24">
        <f t="shared" si="127"/>
        <v>100.75852899059986</v>
      </c>
      <c r="AU76" s="11">
        <f t="shared" si="135"/>
        <v>11.742056706234083</v>
      </c>
      <c r="AV76" s="8">
        <f t="shared" si="136"/>
        <v>11.653660314284206</v>
      </c>
      <c r="AW76" s="18">
        <f t="shared" ref="AW76:BG76" si="163">AW26*AW$17</f>
        <v>104.03402444860478</v>
      </c>
      <c r="AX76" s="18">
        <f t="shared" si="163"/>
        <v>94.066343895209428</v>
      </c>
      <c r="AY76" s="18">
        <f t="shared" si="163"/>
        <v>95.427638434633607</v>
      </c>
      <c r="AZ76" s="18">
        <f t="shared" si="163"/>
        <v>107.3725129804906</v>
      </c>
      <c r="BA76" s="18">
        <f t="shared" si="163"/>
        <v>115.36936349112372</v>
      </c>
      <c r="BB76" s="18">
        <f t="shared" si="163"/>
        <v>45.857832985711291</v>
      </c>
      <c r="BC76" s="18">
        <f t="shared" si="163"/>
        <v>58.568711065464178</v>
      </c>
      <c r="BD76" s="18">
        <f t="shared" si="163"/>
        <v>61.827032873492911</v>
      </c>
      <c r="BE76" s="18">
        <f t="shared" si="163"/>
        <v>83.049134692578093</v>
      </c>
      <c r="BF76" s="18">
        <f t="shared" si="163"/>
        <v>100.76516207072062</v>
      </c>
      <c r="BG76" s="18">
        <f t="shared" si="163"/>
        <v>91.858989265973577</v>
      </c>
      <c r="BH76" s="25">
        <f t="shared" si="138"/>
        <v>45.857832985711291</v>
      </c>
      <c r="BI76" s="20">
        <f t="shared" si="139"/>
        <v>115.36936349112372</v>
      </c>
      <c r="BJ76" s="16">
        <f t="shared" ref="BJ76:BJ105" si="164">AVERAGE(AW76:BG76)</f>
        <v>87.108795109454817</v>
      </c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s="4" customFormat="1">
      <c r="A77" s="12" t="s">
        <v>31</v>
      </c>
      <c r="B77" s="10">
        <f t="shared" ref="B77:N77" si="165">B27*$B$17</f>
        <v>78.791975820098642</v>
      </c>
      <c r="C77" s="10">
        <f t="shared" si="165"/>
        <v>238.44739724782082</v>
      </c>
      <c r="D77" s="10">
        <f t="shared" si="165"/>
        <v>92.564398398584103</v>
      </c>
      <c r="E77" s="10">
        <f t="shared" si="165"/>
        <v>80.229969281999601</v>
      </c>
      <c r="F77" s="10">
        <f t="shared" si="165"/>
        <v>96.328194200941795</v>
      </c>
      <c r="G77" s="10">
        <f t="shared" si="165"/>
        <v>85.742639123605088</v>
      </c>
      <c r="H77" s="10">
        <f t="shared" si="165"/>
        <v>81.679010048023216</v>
      </c>
      <c r="I77" s="10">
        <f t="shared" si="165"/>
        <v>78.101414503452247</v>
      </c>
      <c r="J77" s="10">
        <f t="shared" si="165"/>
        <v>75.018671013435252</v>
      </c>
      <c r="K77" s="10">
        <f t="shared" si="165"/>
        <v>73.387359524676867</v>
      </c>
      <c r="L77" s="10">
        <f t="shared" si="165"/>
        <v>80.547390380067398</v>
      </c>
      <c r="M77" s="10">
        <f t="shared" si="165"/>
        <v>89.448493704173998</v>
      </c>
      <c r="N77" s="10">
        <f t="shared" si="165"/>
        <v>81.071731203493982</v>
      </c>
      <c r="O77" s="10">
        <f t="shared" si="114"/>
        <v>93.694893030621927</v>
      </c>
      <c r="P77" s="10">
        <f t="shared" ref="P77:Z77" si="166">P27*P$17</f>
        <v>68.631989132861989</v>
      </c>
      <c r="Q77" s="10">
        <f t="shared" si="166"/>
        <v>81.057149229146333</v>
      </c>
      <c r="R77" s="10">
        <f t="shared" si="166"/>
        <v>79.91495495256369</v>
      </c>
      <c r="S77" s="10">
        <f t="shared" si="116"/>
        <v>72.736056900102753</v>
      </c>
      <c r="T77" s="10">
        <f t="shared" si="166"/>
        <v>83.653453807351482</v>
      </c>
      <c r="U77" s="10">
        <f t="shared" si="166"/>
        <v>81.268225017390904</v>
      </c>
      <c r="V77" s="10">
        <f t="shared" si="166"/>
        <v>69.389828035871801</v>
      </c>
      <c r="W77" s="10">
        <f t="shared" si="166"/>
        <v>74.22420129868452</v>
      </c>
      <c r="X77" s="10">
        <f t="shared" si="166"/>
        <v>76.681435704844716</v>
      </c>
      <c r="Y77" s="10">
        <f t="shared" si="166"/>
        <v>76.651344498255881</v>
      </c>
      <c r="Z77" s="10">
        <f t="shared" si="166"/>
        <v>66.861973293027361</v>
      </c>
      <c r="AA77" s="10"/>
      <c r="AB77" s="10"/>
      <c r="AC77" s="18">
        <f t="shared" si="122"/>
        <v>66.861973293027361</v>
      </c>
      <c r="AD77" s="18">
        <f t="shared" si="123"/>
        <v>238.44739724782082</v>
      </c>
      <c r="AE77" s="8">
        <f t="shared" si="117"/>
        <v>85.713033875801798</v>
      </c>
      <c r="AF77" s="7">
        <f t="shared" si="118"/>
        <v>32.584272619413589</v>
      </c>
      <c r="AG77" s="8">
        <f t="shared" si="119"/>
        <v>38.015539931334366</v>
      </c>
      <c r="AH77" s="18">
        <f t="shared" ref="AH77:AQ77" si="167">AH27*AH$17</f>
        <v>82.071110501174218</v>
      </c>
      <c r="AI77" s="18">
        <f t="shared" si="167"/>
        <v>199.35828613954698</v>
      </c>
      <c r="AJ77" s="18">
        <f t="shared" si="167"/>
        <v>171.78465080392405</v>
      </c>
      <c r="AK77" s="18">
        <f t="shared" si="167"/>
        <v>76.498169927578601</v>
      </c>
      <c r="AL77" s="18">
        <f t="shared" si="167"/>
        <v>82.053092284936668</v>
      </c>
      <c r="AM77" s="18">
        <f t="shared" si="167"/>
        <v>82.016827801387393</v>
      </c>
      <c r="AN77" s="18">
        <f t="shared" si="167"/>
        <v>87.12254419857824</v>
      </c>
      <c r="AO77" s="18">
        <f t="shared" si="167"/>
        <v>126.58055928555534</v>
      </c>
      <c r="AP77" s="18">
        <f t="shared" si="167"/>
        <v>85.462864660574652</v>
      </c>
      <c r="AQ77" s="18">
        <f t="shared" si="167"/>
        <v>80.580014076432619</v>
      </c>
      <c r="AR77" s="21">
        <f t="shared" si="125"/>
        <v>80.580014076432619</v>
      </c>
      <c r="AS77" s="21">
        <f t="shared" si="126"/>
        <v>126.58055928555534</v>
      </c>
      <c r="AT77" s="23">
        <f t="shared" si="127"/>
        <v>90.635983717910833</v>
      </c>
      <c r="AU77" s="11">
        <f t="shared" si="135"/>
        <v>17.777493244377112</v>
      </c>
      <c r="AV77" s="8">
        <f t="shared" si="136"/>
        <v>19.614167039557437</v>
      </c>
      <c r="AW77" s="18">
        <f t="shared" ref="AW77:BG77" si="168">AW27*AW$17</f>
        <v>81.101609236013388</v>
      </c>
      <c r="AX77" s="18">
        <f t="shared" si="168"/>
        <v>79.004833883939071</v>
      </c>
      <c r="AY77" s="18">
        <f t="shared" si="168"/>
        <v>80.345572898700283</v>
      </c>
      <c r="AZ77" s="18">
        <f t="shared" si="168"/>
        <v>85.247892314960723</v>
      </c>
      <c r="BA77" s="18">
        <f t="shared" si="168"/>
        <v>92.811957446407447</v>
      </c>
      <c r="BB77" s="18">
        <f t="shared" si="168"/>
        <v>88.809035955864346</v>
      </c>
      <c r="BC77" s="18">
        <f t="shared" si="168"/>
        <v>70.428394015215574</v>
      </c>
      <c r="BD77" s="18">
        <f t="shared" si="168"/>
        <v>139.36988497722274</v>
      </c>
      <c r="BE77" s="18">
        <f t="shared" si="168"/>
        <v>76.065993648320784</v>
      </c>
      <c r="BF77" s="18">
        <f t="shared" si="168"/>
        <v>149.32247994884935</v>
      </c>
      <c r="BG77" s="18">
        <f t="shared" si="168"/>
        <v>83.705795770035976</v>
      </c>
      <c r="BH77" s="25">
        <f t="shared" si="138"/>
        <v>70.428394015215574</v>
      </c>
      <c r="BI77" s="20">
        <f t="shared" si="139"/>
        <v>149.32247994884935</v>
      </c>
      <c r="BJ77" s="16">
        <f t="shared" si="164"/>
        <v>93.292131826866338</v>
      </c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s="4" customFormat="1">
      <c r="A78" s="12" t="s">
        <v>32</v>
      </c>
      <c r="B78" s="10">
        <f t="shared" ref="B78:N78" si="169">B28*$B$17</f>
        <v>2.9534179690304039</v>
      </c>
      <c r="C78" s="10">
        <f t="shared" si="169"/>
        <v>4.6871462755040625</v>
      </c>
      <c r="D78" s="10">
        <f t="shared" si="169"/>
        <v>4.6350258243972284</v>
      </c>
      <c r="E78" s="10">
        <f t="shared" si="169"/>
        <v>1.799965508897214</v>
      </c>
      <c r="F78" s="10">
        <f t="shared" si="169"/>
        <v>5.933909344149134</v>
      </c>
      <c r="G78" s="10">
        <f t="shared" si="169"/>
        <v>10.227404210473518</v>
      </c>
      <c r="H78" s="10">
        <f t="shared" si="169"/>
        <v>6.4879553295537447</v>
      </c>
      <c r="I78" s="10">
        <f t="shared" si="169"/>
        <v>6.539966140788116</v>
      </c>
      <c r="J78" s="10">
        <f t="shared" si="169"/>
        <v>8.8564355649283684</v>
      </c>
      <c r="K78" s="10">
        <f t="shared" si="169"/>
        <v>8.1167560286492737</v>
      </c>
      <c r="L78" s="10">
        <f t="shared" si="169"/>
        <v>2.8187744194923883</v>
      </c>
      <c r="M78" s="10">
        <f t="shared" si="169"/>
        <v>4.2594259187574339</v>
      </c>
      <c r="N78" s="10">
        <f t="shared" si="169"/>
        <v>4.1122021886985705</v>
      </c>
      <c r="O78" s="10">
        <f t="shared" si="114"/>
        <v>6.6737791682819552</v>
      </c>
      <c r="P78" s="10">
        <f t="shared" ref="P78:Z78" si="170">P28*P$17</f>
        <v>5.017619829840184</v>
      </c>
      <c r="Q78" s="10">
        <f t="shared" si="170"/>
        <v>7.7980543354105532</v>
      </c>
      <c r="R78" s="10">
        <f t="shared" si="170"/>
        <v>6.704277396484458</v>
      </c>
      <c r="S78" s="10">
        <f t="shared" si="116"/>
        <v>8.9618471047891894</v>
      </c>
      <c r="T78" s="10">
        <f t="shared" si="170"/>
        <v>9.091751739193155</v>
      </c>
      <c r="U78" s="10">
        <f t="shared" si="170"/>
        <v>8.8678629633885855</v>
      </c>
      <c r="V78" s="10">
        <f t="shared" si="170"/>
        <v>5.8784471452086464</v>
      </c>
      <c r="W78" s="10">
        <f t="shared" si="170"/>
        <v>9.0293743683839054</v>
      </c>
      <c r="X78" s="10">
        <f t="shared" si="170"/>
        <v>8.8725670577385998</v>
      </c>
      <c r="Y78" s="10">
        <f t="shared" si="170"/>
        <v>9.0115566446248803</v>
      </c>
      <c r="Z78" s="10">
        <f t="shared" si="170"/>
        <v>3.172831613512749</v>
      </c>
      <c r="AA78" s="10"/>
      <c r="AB78" s="10"/>
      <c r="AC78" s="10">
        <f t="shared" si="122"/>
        <v>1.799965508897214</v>
      </c>
      <c r="AD78" s="10">
        <f t="shared" si="123"/>
        <v>10.227404210473518</v>
      </c>
      <c r="AE78" s="8">
        <f t="shared" si="117"/>
        <v>6.8895725318138314</v>
      </c>
      <c r="AF78" s="7">
        <f t="shared" si="118"/>
        <v>2.4157481994387484</v>
      </c>
      <c r="AG78" s="8">
        <f t="shared" si="119"/>
        <v>35.063832890699672</v>
      </c>
      <c r="AH78" s="10">
        <f t="shared" ref="AH78:AQ78" si="171">AH28*AH$17</f>
        <v>2.2600160880379461</v>
      </c>
      <c r="AI78" s="10">
        <f t="shared" si="171"/>
        <v>3.7024070567148621</v>
      </c>
      <c r="AJ78" s="10">
        <f t="shared" si="171"/>
        <v>2.3915524454909454</v>
      </c>
      <c r="AK78" s="10">
        <f t="shared" si="171"/>
        <v>1.9753898792830966</v>
      </c>
      <c r="AL78" s="10">
        <f t="shared" si="171"/>
        <v>3.440330830440145</v>
      </c>
      <c r="AM78" s="10">
        <f t="shared" si="171"/>
        <v>8.2584910292849631</v>
      </c>
      <c r="AN78" s="10">
        <f t="shared" si="171"/>
        <v>1.6265346276366592</v>
      </c>
      <c r="AO78" s="10">
        <f t="shared" si="171"/>
        <v>1.5183158807252819</v>
      </c>
      <c r="AP78" s="10">
        <f t="shared" si="171"/>
        <v>4.7680948069239149</v>
      </c>
      <c r="AQ78" s="10">
        <f t="shared" si="171"/>
        <v>6.8780048498226511</v>
      </c>
      <c r="AR78" s="9">
        <f t="shared" si="125"/>
        <v>1.5183158807252819</v>
      </c>
      <c r="AS78" s="9">
        <f t="shared" si="126"/>
        <v>8.2584910292849631</v>
      </c>
      <c r="AT78" s="17">
        <f t="shared" si="127"/>
        <v>4.4149620041389364</v>
      </c>
      <c r="AU78" s="11">
        <f t="shared" si="135"/>
        <v>2.7597025247760545</v>
      </c>
      <c r="AV78" s="8">
        <f t="shared" si="136"/>
        <v>62.507956403450123</v>
      </c>
      <c r="AW78" s="10">
        <f t="shared" ref="AW78:BG78" si="172">AW28*AW$17</f>
        <v>10.259635354351401</v>
      </c>
      <c r="AX78" s="10">
        <f t="shared" si="172"/>
        <v>3.791967436932548</v>
      </c>
      <c r="AY78" s="10">
        <f t="shared" si="172"/>
        <v>10.564961942825606</v>
      </c>
      <c r="AZ78" s="10">
        <f t="shared" si="172"/>
        <v>9.924626289739745</v>
      </c>
      <c r="BA78" s="10">
        <f t="shared" si="172"/>
        <v>12.548226899076953</v>
      </c>
      <c r="BB78" s="10">
        <f t="shared" si="172"/>
        <v>22.733555496993521</v>
      </c>
      <c r="BC78" s="10">
        <f t="shared" si="172"/>
        <v>2.5849684945446043</v>
      </c>
      <c r="BD78" s="10">
        <f t="shared" si="172"/>
        <v>8.4567749877632021</v>
      </c>
      <c r="BE78" s="10">
        <f t="shared" si="172"/>
        <v>5.4677701665848062</v>
      </c>
      <c r="BF78" s="10">
        <f t="shared" si="172"/>
        <v>2.7839024261954131</v>
      </c>
      <c r="BG78" s="10">
        <f t="shared" si="172"/>
        <v>7.3035787673361936</v>
      </c>
      <c r="BH78" s="15">
        <f t="shared" si="138"/>
        <v>2.5849684945446043</v>
      </c>
      <c r="BI78" s="7">
        <f t="shared" si="139"/>
        <v>22.733555496993521</v>
      </c>
      <c r="BJ78" s="16">
        <f t="shared" si="164"/>
        <v>8.7654516602130901</v>
      </c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s="4" customFormat="1">
      <c r="A79" s="12" t="s">
        <v>33</v>
      </c>
      <c r="B79" s="10">
        <f t="shared" ref="B79:N79" si="173">B29*$B$17</f>
        <v>175.32860734195594</v>
      </c>
      <c r="C79" s="10">
        <f t="shared" si="173"/>
        <v>197.37847449465264</v>
      </c>
      <c r="D79" s="10">
        <f t="shared" si="173"/>
        <v>180.76224352007677</v>
      </c>
      <c r="E79" s="10">
        <f t="shared" si="173"/>
        <v>194.20846463178853</v>
      </c>
      <c r="F79" s="10">
        <f t="shared" si="173"/>
        <v>204.20358858644857</v>
      </c>
      <c r="G79" s="10">
        <f t="shared" si="173"/>
        <v>200.25579852870848</v>
      </c>
      <c r="H79" s="10">
        <f t="shared" si="173"/>
        <v>199.59986999879791</v>
      </c>
      <c r="I79" s="10">
        <f t="shared" si="173"/>
        <v>188.23627074554898</v>
      </c>
      <c r="J79" s="10">
        <f t="shared" si="173"/>
        <v>179.75777805409021</v>
      </c>
      <c r="K79" s="10">
        <f t="shared" si="173"/>
        <v>184.18548929739134</v>
      </c>
      <c r="L79" s="10">
        <f t="shared" si="173"/>
        <v>187.36565250221884</v>
      </c>
      <c r="M79" s="10">
        <f t="shared" si="173"/>
        <v>196.70481308499694</v>
      </c>
      <c r="N79" s="10">
        <f t="shared" si="173"/>
        <v>180.77669506401091</v>
      </c>
      <c r="O79" s="10">
        <f t="shared" si="114"/>
        <v>193.04780866326058</v>
      </c>
      <c r="P79" s="10">
        <f t="shared" ref="P79:Z79" si="174">P29*P$17</f>
        <v>175.05102171378388</v>
      </c>
      <c r="Q79" s="10">
        <f t="shared" si="174"/>
        <v>184.8319188869898</v>
      </c>
      <c r="R79" s="10">
        <f t="shared" si="174"/>
        <v>182.38167152708186</v>
      </c>
      <c r="S79" s="10">
        <f t="shared" si="116"/>
        <v>168.65939667954638</v>
      </c>
      <c r="T79" s="10">
        <f t="shared" si="174"/>
        <v>173.77498127278963</v>
      </c>
      <c r="U79" s="10">
        <f t="shared" si="174"/>
        <v>173.40496010816994</v>
      </c>
      <c r="V79" s="10">
        <f t="shared" si="174"/>
        <v>228.34555671085886</v>
      </c>
      <c r="W79" s="10">
        <f t="shared" si="174"/>
        <v>169.38642814028378</v>
      </c>
      <c r="X79" s="10">
        <f t="shared" si="174"/>
        <v>167.53422194400864</v>
      </c>
      <c r="Y79" s="10">
        <f t="shared" si="174"/>
        <v>172.55021033127719</v>
      </c>
      <c r="Z79" s="10">
        <f t="shared" si="174"/>
        <v>173.34795389197771</v>
      </c>
      <c r="AA79" s="10"/>
      <c r="AB79" s="10"/>
      <c r="AC79" s="18">
        <f t="shared" si="122"/>
        <v>167.53422194400864</v>
      </c>
      <c r="AD79" s="18">
        <f t="shared" si="123"/>
        <v>228.34555671085886</v>
      </c>
      <c r="AE79" s="8">
        <f t="shared" si="117"/>
        <v>186.05573323422209</v>
      </c>
      <c r="AF79" s="7">
        <f t="shared" si="118"/>
        <v>14.110133873255053</v>
      </c>
      <c r="AG79" s="8">
        <f t="shared" si="119"/>
        <v>7.5838210561843145</v>
      </c>
      <c r="AH79" s="18">
        <f t="shared" ref="AH79:AQ79" si="175">AH29*AH$17</f>
        <v>219.17880916385027</v>
      </c>
      <c r="AI79" s="18">
        <f t="shared" si="175"/>
        <v>215.63052369455502</v>
      </c>
      <c r="AJ79" s="18">
        <f t="shared" si="175"/>
        <v>214.61848894098955</v>
      </c>
      <c r="AK79" s="18">
        <f t="shared" si="175"/>
        <v>211.91101074562144</v>
      </c>
      <c r="AL79" s="18">
        <f t="shared" si="175"/>
        <v>202.33433253437286</v>
      </c>
      <c r="AM79" s="18">
        <f t="shared" si="175"/>
        <v>194.83685894336307</v>
      </c>
      <c r="AN79" s="18">
        <f t="shared" si="175"/>
        <v>204.35553930188374</v>
      </c>
      <c r="AO79" s="18">
        <f t="shared" si="175"/>
        <v>200.84158002590789</v>
      </c>
      <c r="AP79" s="18">
        <f t="shared" si="175"/>
        <v>206.21748438049886</v>
      </c>
      <c r="AQ79" s="18">
        <f t="shared" si="175"/>
        <v>195.88188301592012</v>
      </c>
      <c r="AR79" s="21">
        <f t="shared" si="125"/>
        <v>194.83685894336307</v>
      </c>
      <c r="AS79" s="21">
        <f t="shared" si="126"/>
        <v>206.21748438049886</v>
      </c>
      <c r="AT79" s="24">
        <f t="shared" si="127"/>
        <v>200.74461303365774</v>
      </c>
      <c r="AU79" s="11">
        <f t="shared" si="135"/>
        <v>4.562355128637642</v>
      </c>
      <c r="AV79" s="8">
        <f t="shared" si="136"/>
        <v>2.2727160941911286</v>
      </c>
      <c r="AW79" s="18">
        <f t="shared" ref="AW79:BG79" si="176">AW29*AW$17</f>
        <v>185.82877116693919</v>
      </c>
      <c r="AX79" s="18">
        <f t="shared" si="176"/>
        <v>186.60569296944792</v>
      </c>
      <c r="AY79" s="18">
        <f t="shared" si="176"/>
        <v>166.76973345730644</v>
      </c>
      <c r="AZ79" s="18">
        <f t="shared" si="176"/>
        <v>173.29367730553983</v>
      </c>
      <c r="BA79" s="18">
        <f t="shared" si="176"/>
        <v>203.24632128295124</v>
      </c>
      <c r="BB79" s="18">
        <f t="shared" si="176"/>
        <v>288.76012879671492</v>
      </c>
      <c r="BC79" s="18">
        <f t="shared" si="176"/>
        <v>404.10926134116011</v>
      </c>
      <c r="BD79" s="18">
        <f t="shared" si="176"/>
        <v>194.30131915902498</v>
      </c>
      <c r="BE79" s="18">
        <f t="shared" si="176"/>
        <v>177.3791414902625</v>
      </c>
      <c r="BF79" s="18">
        <f t="shared" si="176"/>
        <v>217.61506780993227</v>
      </c>
      <c r="BG79" s="18">
        <f t="shared" si="176"/>
        <v>216.19786432625727</v>
      </c>
      <c r="BH79" s="25">
        <f t="shared" si="138"/>
        <v>166.76973345730644</v>
      </c>
      <c r="BI79" s="20">
        <f t="shared" si="139"/>
        <v>404.10926134116011</v>
      </c>
      <c r="BJ79" s="16">
        <f t="shared" si="164"/>
        <v>219.46427082777609</v>
      </c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s="4" customFormat="1">
      <c r="A80" s="12" t="s">
        <v>34</v>
      </c>
      <c r="B80" s="10">
        <f t="shared" ref="B80:N80" si="177">B30*$B$17</f>
        <v>20.482752778530227</v>
      </c>
      <c r="C80" s="10">
        <f t="shared" si="177"/>
        <v>21.031584601827976</v>
      </c>
      <c r="D80" s="10">
        <f t="shared" si="177"/>
        <v>20.885782543030391</v>
      </c>
      <c r="E80" s="10">
        <f t="shared" si="177"/>
        <v>20.941968899244817</v>
      </c>
      <c r="F80" s="10">
        <f t="shared" si="177"/>
        <v>21.740459335086577</v>
      </c>
      <c r="G80" s="10">
        <f t="shared" si="177"/>
        <v>21.580096470781616</v>
      </c>
      <c r="H80" s="10">
        <f t="shared" si="177"/>
        <v>21.461855346452083</v>
      </c>
      <c r="I80" s="10">
        <f t="shared" si="177"/>
        <v>20.502618326705782</v>
      </c>
      <c r="J80" s="10">
        <f t="shared" si="177"/>
        <v>20.29307859693947</v>
      </c>
      <c r="K80" s="10">
        <f t="shared" si="177"/>
        <v>19.844850893216655</v>
      </c>
      <c r="L80" s="10">
        <f t="shared" si="177"/>
        <v>20.533240099817434</v>
      </c>
      <c r="M80" s="10">
        <f t="shared" si="177"/>
        <v>20.566496556408712</v>
      </c>
      <c r="N80" s="10">
        <f t="shared" si="177"/>
        <v>19.737967941453558</v>
      </c>
      <c r="O80" s="10">
        <f t="shared" si="114"/>
        <v>19.561866303293353</v>
      </c>
      <c r="P80" s="10">
        <f t="shared" ref="P80:Z80" si="178">P30*P$17</f>
        <v>18.537434285483002</v>
      </c>
      <c r="Q80" s="10">
        <f t="shared" si="178"/>
        <v>20.492390309805927</v>
      </c>
      <c r="R80" s="10">
        <f t="shared" si="178"/>
        <v>19.978282165322831</v>
      </c>
      <c r="S80" s="10">
        <f t="shared" si="116"/>
        <v>19.417995340009661</v>
      </c>
      <c r="T80" s="10">
        <f t="shared" si="178"/>
        <v>19.666880854949731</v>
      </c>
      <c r="U80" s="10">
        <f t="shared" si="178"/>
        <v>19.355039548806566</v>
      </c>
      <c r="V80" s="10">
        <f t="shared" si="178"/>
        <v>20.336953440130873</v>
      </c>
      <c r="W80" s="10">
        <f t="shared" si="178"/>
        <v>19.658772379315927</v>
      </c>
      <c r="X80" s="10">
        <f t="shared" si="178"/>
        <v>19.378341406943711</v>
      </c>
      <c r="Y80" s="10">
        <f t="shared" si="178"/>
        <v>19.667380658094135</v>
      </c>
      <c r="Z80" s="10">
        <f t="shared" si="178"/>
        <v>18.554116688529614</v>
      </c>
      <c r="AA80" s="10"/>
      <c r="AB80" s="10"/>
      <c r="AC80" s="6">
        <f t="shared" si="122"/>
        <v>18.537434285483002</v>
      </c>
      <c r="AD80" s="6">
        <f t="shared" si="123"/>
        <v>21.740459335086577</v>
      </c>
      <c r="AE80" s="8">
        <f t="shared" si="117"/>
        <v>20.049739589918126</v>
      </c>
      <c r="AF80" s="7">
        <f t="shared" si="118"/>
        <v>0.84699253069297797</v>
      </c>
      <c r="AG80" s="8">
        <f t="shared" si="119"/>
        <v>4.2244565167264438</v>
      </c>
      <c r="AH80" s="10">
        <f t="shared" ref="AH80:AQ80" si="179">AH30*AH$17</f>
        <v>25.856555840792304</v>
      </c>
      <c r="AI80" s="10">
        <f t="shared" si="179"/>
        <v>25.400069292665815</v>
      </c>
      <c r="AJ80" s="10">
        <f t="shared" si="179"/>
        <v>24.835592564656999</v>
      </c>
      <c r="AK80" s="10">
        <f t="shared" si="179"/>
        <v>23.982316749623731</v>
      </c>
      <c r="AL80" s="6">
        <f t="shared" si="179"/>
        <v>25.49375588836018</v>
      </c>
      <c r="AM80" s="6">
        <f t="shared" si="179"/>
        <v>25.480003422992969</v>
      </c>
      <c r="AN80" s="6">
        <f t="shared" si="179"/>
        <v>27.355542828492741</v>
      </c>
      <c r="AO80" s="6">
        <f t="shared" si="179"/>
        <v>25.846237650075928</v>
      </c>
      <c r="AP80" s="6">
        <f t="shared" si="179"/>
        <v>26.715684907888114</v>
      </c>
      <c r="AQ80" s="6">
        <f t="shared" si="179"/>
        <v>27.151084367406373</v>
      </c>
      <c r="AR80" s="11">
        <f t="shared" si="125"/>
        <v>25.480003422992969</v>
      </c>
      <c r="AS80" s="11">
        <f t="shared" si="126"/>
        <v>27.355542828492741</v>
      </c>
      <c r="AT80" s="23">
        <f t="shared" si="127"/>
        <v>26.34038484420272</v>
      </c>
      <c r="AU80" s="11">
        <f t="shared" si="135"/>
        <v>0.84021994930952182</v>
      </c>
      <c r="AV80" s="8">
        <f t="shared" si="136"/>
        <v>3.1898544925566896</v>
      </c>
      <c r="AW80" s="6">
        <f t="shared" ref="AW80:BG80" si="180">AW30*AW$17</f>
        <v>24.735721611477562</v>
      </c>
      <c r="AX80" s="6">
        <f t="shared" si="180"/>
        <v>23.349306702079136</v>
      </c>
      <c r="AY80" s="6">
        <f t="shared" si="180"/>
        <v>23.547873004394056</v>
      </c>
      <c r="AZ80" s="6">
        <f t="shared" si="180"/>
        <v>25.685841969663329</v>
      </c>
      <c r="BA80" s="6">
        <f t="shared" si="180"/>
        <v>28.202687448386826</v>
      </c>
      <c r="BB80" s="6">
        <f t="shared" si="180"/>
        <v>31.210746258064727</v>
      </c>
      <c r="BC80" s="6">
        <f t="shared" si="180"/>
        <v>16.899956460291573</v>
      </c>
      <c r="BD80" s="6">
        <f t="shared" si="180"/>
        <v>25.949660899781325</v>
      </c>
      <c r="BE80" s="6">
        <f t="shared" si="180"/>
        <v>26.193424625689349</v>
      </c>
      <c r="BF80" s="6">
        <f t="shared" si="180"/>
        <v>26.694361991868146</v>
      </c>
      <c r="BG80" s="6">
        <f t="shared" si="180"/>
        <v>26.223376616112489</v>
      </c>
      <c r="BH80" s="19">
        <f t="shared" si="138"/>
        <v>16.899956460291573</v>
      </c>
      <c r="BI80" s="8">
        <f t="shared" si="139"/>
        <v>31.210746258064727</v>
      </c>
      <c r="BJ80" s="16">
        <f t="shared" si="164"/>
        <v>25.335723417073499</v>
      </c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s="4" customFormat="1">
      <c r="A81" s="12" t="s">
        <v>35</v>
      </c>
      <c r="B81" s="10">
        <f t="shared" ref="B81:N81" si="181">B31*$B$17</f>
        <v>79.246073941897151</v>
      </c>
      <c r="C81" s="10">
        <f t="shared" si="181"/>
        <v>81.307398068345222</v>
      </c>
      <c r="D81" s="10">
        <f t="shared" si="181"/>
        <v>82.834802683368466</v>
      </c>
      <c r="E81" s="10">
        <f t="shared" si="181"/>
        <v>81.793507123243415</v>
      </c>
      <c r="F81" s="10">
        <f t="shared" si="181"/>
        <v>82.695246979676071</v>
      </c>
      <c r="G81" s="10">
        <f t="shared" si="181"/>
        <v>83.044108837333113</v>
      </c>
      <c r="H81" s="10">
        <f t="shared" si="181"/>
        <v>87.80611616832897</v>
      </c>
      <c r="I81" s="10">
        <f t="shared" si="181"/>
        <v>79.319017862450607</v>
      </c>
      <c r="J81" s="10">
        <f t="shared" si="181"/>
        <v>76.19843457800053</v>
      </c>
      <c r="K81" s="10">
        <f t="shared" si="181"/>
        <v>76.365983276114591</v>
      </c>
      <c r="L81" s="10">
        <f t="shared" si="181"/>
        <v>79.453546979668047</v>
      </c>
      <c r="M81" s="10">
        <f t="shared" si="181"/>
        <v>79.317129573368163</v>
      </c>
      <c r="N81" s="10">
        <f t="shared" si="181"/>
        <v>76.331817662665699</v>
      </c>
      <c r="O81" s="10">
        <f t="shared" si="114"/>
        <v>74.80443503100031</v>
      </c>
      <c r="P81" s="10">
        <f t="shared" ref="P81:Z81" si="182">P31*P$17</f>
        <v>70.790854177107562</v>
      </c>
      <c r="Q81" s="10">
        <f t="shared" si="182"/>
        <v>78.82580602850156</v>
      </c>
      <c r="R81" s="10">
        <f t="shared" si="182"/>
        <v>75.85090312742399</v>
      </c>
      <c r="S81" s="10">
        <f t="shared" si="116"/>
        <v>73.749813818371379</v>
      </c>
      <c r="T81" s="10">
        <f t="shared" si="182"/>
        <v>75.290260283296703</v>
      </c>
      <c r="U81" s="10">
        <f t="shared" si="182"/>
        <v>73.254937526708787</v>
      </c>
      <c r="V81" s="10">
        <f t="shared" si="182"/>
        <v>83.381064356117236</v>
      </c>
      <c r="W81" s="10">
        <f t="shared" si="182"/>
        <v>76.130583125390118</v>
      </c>
      <c r="X81" s="10">
        <f t="shared" si="182"/>
        <v>73.865835605849142</v>
      </c>
      <c r="Y81" s="10">
        <f t="shared" si="182"/>
        <v>75.410378150476475</v>
      </c>
      <c r="Z81" s="10">
        <f t="shared" si="182"/>
        <v>69.361092627568553</v>
      </c>
      <c r="AA81" s="10"/>
      <c r="AB81" s="10"/>
      <c r="AC81" s="6">
        <f t="shared" si="122"/>
        <v>69.361092627568553</v>
      </c>
      <c r="AD81" s="6">
        <f t="shared" si="123"/>
        <v>87.80611616832897</v>
      </c>
      <c r="AE81" s="8">
        <f t="shared" si="117"/>
        <v>77.32237280744846</v>
      </c>
      <c r="AF81" s="7">
        <f t="shared" si="118"/>
        <v>4.3491708914861675</v>
      </c>
      <c r="AG81" s="8">
        <f t="shared" si="119"/>
        <v>5.6247250744835036</v>
      </c>
      <c r="AH81" s="10">
        <f t="shared" ref="AH81:AQ81" si="183">AH31*AH$17</f>
        <v>87.883223495143909</v>
      </c>
      <c r="AI81" s="10">
        <f t="shared" si="183"/>
        <v>84.893623715768044</v>
      </c>
      <c r="AJ81" s="10">
        <f t="shared" si="183"/>
        <v>83.88075384332538</v>
      </c>
      <c r="AK81" s="10">
        <f t="shared" si="183"/>
        <v>80.548693360561742</v>
      </c>
      <c r="AL81" s="6">
        <f t="shared" si="183"/>
        <v>85.568263838167766</v>
      </c>
      <c r="AM81" s="6">
        <f t="shared" si="183"/>
        <v>85.09019151452982</v>
      </c>
      <c r="AN81" s="6">
        <f t="shared" si="183"/>
        <v>93.515973462222902</v>
      </c>
      <c r="AO81" s="6">
        <f t="shared" si="183"/>
        <v>87.889467310917922</v>
      </c>
      <c r="AP81" s="6">
        <f t="shared" si="183"/>
        <v>90.531424055722866</v>
      </c>
      <c r="AQ81" s="6">
        <f t="shared" si="183"/>
        <v>94.200123398662569</v>
      </c>
      <c r="AR81" s="11">
        <f t="shared" si="125"/>
        <v>85.09019151452982</v>
      </c>
      <c r="AS81" s="11">
        <f t="shared" si="126"/>
        <v>94.200123398662569</v>
      </c>
      <c r="AT81" s="23">
        <f t="shared" si="127"/>
        <v>89.465907263370639</v>
      </c>
      <c r="AU81" s="11">
        <f t="shared" si="135"/>
        <v>3.9185415698675672</v>
      </c>
      <c r="AV81" s="8">
        <f t="shared" si="136"/>
        <v>4.3799271585455735</v>
      </c>
      <c r="AW81" s="6">
        <f t="shared" ref="AW81:BG81" si="184">AW31*AW$17</f>
        <v>86.521439243994038</v>
      </c>
      <c r="AX81" s="6">
        <f t="shared" si="184"/>
        <v>85.361108329693153</v>
      </c>
      <c r="AY81" s="6">
        <f t="shared" si="184"/>
        <v>80.845880039965678</v>
      </c>
      <c r="AZ81" s="6">
        <f t="shared" si="184"/>
        <v>87.851751288424481</v>
      </c>
      <c r="BA81" s="6">
        <f t="shared" si="184"/>
        <v>96.737652594486079</v>
      </c>
      <c r="BB81" s="6">
        <f t="shared" si="184"/>
        <v>120.86571208985512</v>
      </c>
      <c r="BC81" s="6">
        <f t="shared" si="184"/>
        <v>58.966708307703279</v>
      </c>
      <c r="BD81" s="6">
        <f t="shared" si="184"/>
        <v>88.608041626543752</v>
      </c>
      <c r="BE81" s="6">
        <f t="shared" si="184"/>
        <v>86.232198418910031</v>
      </c>
      <c r="BF81" s="6">
        <f t="shared" si="184"/>
        <v>93.260426324963959</v>
      </c>
      <c r="BG81" s="6">
        <f t="shared" si="184"/>
        <v>91.438627634487361</v>
      </c>
      <c r="BH81" s="25">
        <f t="shared" si="138"/>
        <v>58.966708307703279</v>
      </c>
      <c r="BI81" s="20">
        <f t="shared" si="139"/>
        <v>120.86571208985512</v>
      </c>
      <c r="BJ81" s="16">
        <f t="shared" si="164"/>
        <v>88.789958718093359</v>
      </c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s="4" customFormat="1">
      <c r="A82" s="12" t="s">
        <v>36</v>
      </c>
      <c r="B82" s="10">
        <f t="shared" ref="B82:N82" si="185">B32*$B$17</f>
        <v>3.3147340294436956</v>
      </c>
      <c r="C82" s="10">
        <f t="shared" si="185"/>
        <v>3.3970732578641547</v>
      </c>
      <c r="D82" s="10">
        <f t="shared" si="185"/>
        <v>3.2839752667735453</v>
      </c>
      <c r="E82" s="10">
        <f t="shared" si="185"/>
        <v>3.5287562662209817</v>
      </c>
      <c r="F82" s="10">
        <f t="shared" si="185"/>
        <v>3.6220786385280457</v>
      </c>
      <c r="G82" s="10">
        <f t="shared" si="185"/>
        <v>3.5472491467763643</v>
      </c>
      <c r="H82" s="10">
        <f t="shared" si="185"/>
        <v>3.9745792279563879</v>
      </c>
      <c r="I82" s="10">
        <f t="shared" si="185"/>
        <v>3.3147801568198627</v>
      </c>
      <c r="J82" s="10">
        <f t="shared" si="185"/>
        <v>3.1985831051895373</v>
      </c>
      <c r="K82" s="10">
        <f t="shared" si="185"/>
        <v>3.2416362916344705</v>
      </c>
      <c r="L82" s="10">
        <f t="shared" si="185"/>
        <v>3.3621058355043534</v>
      </c>
      <c r="M82" s="10">
        <f t="shared" si="185"/>
        <v>3.3982221866522839</v>
      </c>
      <c r="N82" s="10">
        <f t="shared" si="185"/>
        <v>3.2094917607809523</v>
      </c>
      <c r="O82" s="10">
        <f t="shared" si="114"/>
        <v>3.1468177664076711</v>
      </c>
      <c r="P82" s="10">
        <f t="shared" ref="P82:Z82" si="186">P32*P$17</f>
        <v>3.0678548464206923</v>
      </c>
      <c r="Q82" s="10">
        <f t="shared" si="186"/>
        <v>3.4171813442627266</v>
      </c>
      <c r="R82" s="10">
        <f t="shared" si="186"/>
        <v>3.2265957361121056</v>
      </c>
      <c r="S82" s="10">
        <f t="shared" si="116"/>
        <v>3.1230662925440313</v>
      </c>
      <c r="T82" s="10">
        <f t="shared" si="186"/>
        <v>3.3428035616196845</v>
      </c>
      <c r="U82" s="10">
        <f t="shared" si="186"/>
        <v>3.1729321780078297</v>
      </c>
      <c r="V82" s="10">
        <f t="shared" si="186"/>
        <v>4.3859926534684712</v>
      </c>
      <c r="W82" s="10">
        <f t="shared" si="186"/>
        <v>3.6391864290492784</v>
      </c>
      <c r="X82" s="10">
        <f t="shared" si="186"/>
        <v>3.1166959191218657</v>
      </c>
      <c r="Y82" s="10">
        <f t="shared" si="186"/>
        <v>3.185590582373004</v>
      </c>
      <c r="Z82" s="10">
        <f t="shared" si="186"/>
        <v>2.9652269019820241</v>
      </c>
      <c r="AA82" s="10"/>
      <c r="AB82" s="10"/>
      <c r="AC82" s="10">
        <f t="shared" si="122"/>
        <v>2.9652269019820241</v>
      </c>
      <c r="AD82" s="10">
        <f t="shared" si="123"/>
        <v>4.3859926534684712</v>
      </c>
      <c r="AE82" s="8">
        <f t="shared" si="117"/>
        <v>3.3917343528983537</v>
      </c>
      <c r="AF82" s="7">
        <f t="shared" si="118"/>
        <v>0.30299748892709977</v>
      </c>
      <c r="AG82" s="8">
        <f t="shared" si="119"/>
        <v>8.9334086163964468</v>
      </c>
      <c r="AH82" s="10">
        <f t="shared" ref="AH82:AQ82" si="187">AH32*AH$17</f>
        <v>4.7179637754080783</v>
      </c>
      <c r="AI82" s="10">
        <f t="shared" si="187"/>
        <v>4.3478207276323628</v>
      </c>
      <c r="AJ82" s="10">
        <f t="shared" si="187"/>
        <v>4.4262782457048289</v>
      </c>
      <c r="AK82" s="10">
        <f t="shared" si="187"/>
        <v>4.257976850763721</v>
      </c>
      <c r="AL82" s="10">
        <f t="shared" si="187"/>
        <v>4.0056744201844854</v>
      </c>
      <c r="AM82" s="10">
        <f t="shared" si="187"/>
        <v>4.1855029926053016</v>
      </c>
      <c r="AN82" s="10">
        <f t="shared" si="187"/>
        <v>4.800834099700058</v>
      </c>
      <c r="AO82" s="10">
        <f t="shared" si="187"/>
        <v>4.6677442192482399</v>
      </c>
      <c r="AP82" s="10">
        <f t="shared" si="187"/>
        <v>4.3900985846441136</v>
      </c>
      <c r="AQ82" s="10">
        <f t="shared" si="187"/>
        <v>2.7055876060153525</v>
      </c>
      <c r="AR82" s="9">
        <f t="shared" si="125"/>
        <v>2.7055876060153525</v>
      </c>
      <c r="AS82" s="9">
        <f t="shared" si="126"/>
        <v>4.800834099700058</v>
      </c>
      <c r="AT82" s="17">
        <f t="shared" si="127"/>
        <v>4.1259069870662595</v>
      </c>
      <c r="AU82" s="11">
        <f t="shared" si="135"/>
        <v>0.7555429957297658</v>
      </c>
      <c r="AV82" s="8">
        <f t="shared" si="136"/>
        <v>18.312167436110752</v>
      </c>
      <c r="AW82" s="10">
        <f t="shared" ref="AW82:BG82" si="188">AW32*AW$17</f>
        <v>5.1057922940570233</v>
      </c>
      <c r="AX82" s="10">
        <f t="shared" si="188"/>
        <v>5.0643205361450194</v>
      </c>
      <c r="AY82" s="10">
        <f t="shared" si="188"/>
        <v>4.6489782291578559</v>
      </c>
      <c r="AZ82" s="10">
        <f t="shared" si="188"/>
        <v>5.0618996117968846</v>
      </c>
      <c r="BA82" s="10">
        <f t="shared" si="188"/>
        <v>5.6225795504899363</v>
      </c>
      <c r="BB82" s="10">
        <f t="shared" si="188"/>
        <v>8.89370094837194</v>
      </c>
      <c r="BC82" s="10">
        <f t="shared" si="188"/>
        <v>3.3042800674033672</v>
      </c>
      <c r="BD82" s="10">
        <f t="shared" si="188"/>
        <v>4.9418782989936929</v>
      </c>
      <c r="BE82" s="10">
        <f t="shared" si="188"/>
        <v>4.8660386197667602</v>
      </c>
      <c r="BF82" s="10">
        <f t="shared" si="188"/>
        <v>5.6681304784075497</v>
      </c>
      <c r="BG82" s="10">
        <f t="shared" si="188"/>
        <v>5.5574311855599996</v>
      </c>
      <c r="BH82" s="15">
        <f t="shared" si="138"/>
        <v>3.3042800674033672</v>
      </c>
      <c r="BI82" s="7">
        <f t="shared" si="139"/>
        <v>8.89370094837194</v>
      </c>
      <c r="BJ82" s="16">
        <f t="shared" si="164"/>
        <v>5.3395481654681838</v>
      </c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s="4" customFormat="1">
      <c r="A83" s="12" t="s">
        <v>37</v>
      </c>
      <c r="B83" s="10">
        <f t="shared" ref="B83:N83" si="189">B33*$B$17</f>
        <v>0.46018028064627076</v>
      </c>
      <c r="C83" s="10">
        <f t="shared" si="189"/>
        <v>0.80520502019680729</v>
      </c>
      <c r="D83" s="10">
        <f t="shared" si="189"/>
        <v>0.47759593907547943</v>
      </c>
      <c r="E83" s="10">
        <f t="shared" si="189"/>
        <v>0.68533257016756233</v>
      </c>
      <c r="F83" s="10">
        <f t="shared" si="189"/>
        <v>0.79645216514859574</v>
      </c>
      <c r="G83" s="10">
        <f t="shared" si="189"/>
        <v>0.72748101570939971</v>
      </c>
      <c r="H83" s="10">
        <f t="shared" si="189"/>
        <v>0.70617376456459569</v>
      </c>
      <c r="I83" s="10">
        <f t="shared" si="189"/>
        <v>0.56430238498927165</v>
      </c>
      <c r="J83" s="10">
        <f t="shared" si="189"/>
        <v>0.5548039105284619</v>
      </c>
      <c r="K83" s="10">
        <f t="shared" si="189"/>
        <v>0.60476094738655517</v>
      </c>
      <c r="L83" s="10">
        <f t="shared" si="189"/>
        <v>0.54922485937178811</v>
      </c>
      <c r="M83" s="10">
        <f t="shared" si="189"/>
        <v>0.63764040105291209</v>
      </c>
      <c r="N83" s="10">
        <f t="shared" si="189"/>
        <v>0.4849495021250127</v>
      </c>
      <c r="O83" s="10">
        <f t="shared" si="114"/>
        <v>0.69766435768584323</v>
      </c>
      <c r="P83" s="10">
        <f t="shared" ref="P83:Z83" si="190">P33*P$17</f>
        <v>0.55788568370271574</v>
      </c>
      <c r="Q83" s="10">
        <f t="shared" si="190"/>
        <v>0.56226856134056624</v>
      </c>
      <c r="R83" s="10">
        <f t="shared" si="190"/>
        <v>0.58117390506745481</v>
      </c>
      <c r="S83" s="10">
        <f t="shared" si="116"/>
        <v>0.47465401810612234</v>
      </c>
      <c r="T83" s="10">
        <f t="shared" si="190"/>
        <v>0.56423796346867527</v>
      </c>
      <c r="U83" s="10">
        <f t="shared" si="190"/>
        <v>0.51276207327847123</v>
      </c>
      <c r="V83" s="10">
        <f t="shared" si="190"/>
        <v>0.7221777209166651</v>
      </c>
      <c r="W83" s="10">
        <f t="shared" si="190"/>
        <v>0.51197294086907064</v>
      </c>
      <c r="X83" s="10">
        <f t="shared" si="190"/>
        <v>0.49133718819372613</v>
      </c>
      <c r="Y83" s="10">
        <f t="shared" si="190"/>
        <v>0.45270606096911725</v>
      </c>
      <c r="Z83" s="10">
        <f t="shared" si="190"/>
        <v>0.4490155746832894</v>
      </c>
      <c r="AA83" s="10"/>
      <c r="AB83" s="10"/>
      <c r="AC83" s="10">
        <f t="shared" si="122"/>
        <v>0.4490155746832894</v>
      </c>
      <c r="AD83" s="10">
        <f t="shared" si="123"/>
        <v>0.80520502019680729</v>
      </c>
      <c r="AE83" s="8">
        <f t="shared" si="117"/>
        <v>0.58512459104514813</v>
      </c>
      <c r="AF83" s="7">
        <f t="shared" si="118"/>
        <v>0.1083705843156817</v>
      </c>
      <c r="AG83" s="8">
        <f t="shared" si="119"/>
        <v>18.520941689035904</v>
      </c>
      <c r="AH83" s="10">
        <f t="shared" ref="AH83:AQ83" si="191">AH33*AH$17</f>
        <v>0.6609796400634248</v>
      </c>
      <c r="AI83" s="10">
        <f t="shared" si="191"/>
        <v>0.69340244363102355</v>
      </c>
      <c r="AJ83" s="10">
        <f t="shared" si="191"/>
        <v>0.74994875331583899</v>
      </c>
      <c r="AK83" s="10">
        <f t="shared" si="191"/>
        <v>0.43548935804786137</v>
      </c>
      <c r="AL83" s="10">
        <f t="shared" si="191"/>
        <v>0.46292286025091889</v>
      </c>
      <c r="AM83" s="10">
        <f t="shared" si="191"/>
        <v>0.36180754367439111</v>
      </c>
      <c r="AN83" s="10">
        <f t="shared" si="191"/>
        <v>0.46140882314150833</v>
      </c>
      <c r="AO83" s="10">
        <f t="shared" si="191"/>
        <v>0.45224072349471622</v>
      </c>
      <c r="AP83" s="10">
        <f t="shared" si="191"/>
        <v>0.38278131217663353</v>
      </c>
      <c r="AQ83" s="10">
        <f t="shared" si="191"/>
        <v>0.26602634473162806</v>
      </c>
      <c r="AR83" s="9">
        <f t="shared" si="125"/>
        <v>0.26602634473162806</v>
      </c>
      <c r="AS83" s="9">
        <f t="shared" si="126"/>
        <v>0.46140882314150833</v>
      </c>
      <c r="AT83" s="17">
        <f t="shared" si="127"/>
        <v>0.39786460124496603</v>
      </c>
      <c r="AU83" s="11">
        <f t="shared" si="135"/>
        <v>7.7635237827272302E-2</v>
      </c>
      <c r="AV83" s="8">
        <f t="shared" si="136"/>
        <v>19.51297943680899</v>
      </c>
      <c r="AW83" s="10">
        <f t="shared" ref="AW83:BG83" si="192">AW33*AW$17</f>
        <v>0.41770067114891929</v>
      </c>
      <c r="AX83" s="10">
        <f t="shared" si="192"/>
        <v>0.62164506506850159</v>
      </c>
      <c r="AY83" s="10">
        <f t="shared" si="192"/>
        <v>0.600175527646997</v>
      </c>
      <c r="AZ83" s="10">
        <f t="shared" si="192"/>
        <v>0.56575497214518267</v>
      </c>
      <c r="BA83" s="10">
        <f t="shared" si="192"/>
        <v>0.51044474499027304</v>
      </c>
      <c r="BB83" s="10">
        <f t="shared" si="192"/>
        <v>0.93474219726323271</v>
      </c>
      <c r="BC83" s="10">
        <f t="shared" si="192"/>
        <v>0.40517226164574838</v>
      </c>
      <c r="BD83" s="10">
        <f t="shared" si="192"/>
        <v>0.51008693684445694</v>
      </c>
      <c r="BE83" s="10">
        <f t="shared" si="192"/>
        <v>0.27707891447587463</v>
      </c>
      <c r="BF83" s="10">
        <f t="shared" si="192"/>
        <v>0.58803314004247087</v>
      </c>
      <c r="BG83" s="10">
        <f t="shared" si="192"/>
        <v>0.53992738873660284</v>
      </c>
      <c r="BH83" s="15">
        <f t="shared" si="138"/>
        <v>0.27707891447587463</v>
      </c>
      <c r="BI83" s="7">
        <f t="shared" si="139"/>
        <v>0.93474219726323271</v>
      </c>
      <c r="BJ83" s="16">
        <f t="shared" si="164"/>
        <v>0.5427965290916601</v>
      </c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s="4" customFormat="1">
      <c r="A84" s="12" t="s">
        <v>38</v>
      </c>
      <c r="B84" s="10">
        <f t="shared" ref="B84:N84" si="193">B34*$B$17</f>
        <v>0.17591142266182297</v>
      </c>
      <c r="C84" s="10">
        <f t="shared" si="193"/>
        <v>0.26851823816490145</v>
      </c>
      <c r="D84" s="10">
        <f t="shared" si="193"/>
        <v>0.17234824011481054</v>
      </c>
      <c r="E84" s="10">
        <f t="shared" si="193"/>
        <v>0.21243880046165009</v>
      </c>
      <c r="F84" s="10">
        <f t="shared" si="193"/>
        <v>0.20151315099344833</v>
      </c>
      <c r="G84" s="10">
        <f t="shared" si="193"/>
        <v>0.29083455248564549</v>
      </c>
      <c r="H84" s="10">
        <f t="shared" si="193"/>
        <v>0.25542269477877927</v>
      </c>
      <c r="I84" s="10">
        <f t="shared" si="193"/>
        <v>0.12949376500240639</v>
      </c>
      <c r="J84" s="10">
        <f t="shared" si="193"/>
        <v>0.13008456825836151</v>
      </c>
      <c r="K84" s="10">
        <f t="shared" si="193"/>
        <v>0.25069780181658646</v>
      </c>
      <c r="L84" s="10">
        <f t="shared" si="193"/>
        <v>0.12160914502634571</v>
      </c>
      <c r="M84" s="10">
        <f t="shared" si="193"/>
        <v>0.22448549924251746</v>
      </c>
      <c r="N84" s="10">
        <f t="shared" si="193"/>
        <v>0.11782563927216963</v>
      </c>
      <c r="O84" s="10">
        <f t="shared" ref="O84:O87" si="194">O34*$B$17</f>
        <v>0.27500235824013647</v>
      </c>
      <c r="P84" s="10">
        <f t="shared" ref="P84:Z84" si="195">P34*P$17</f>
        <v>0.32989545104255108</v>
      </c>
      <c r="Q84" s="10">
        <f t="shared" si="195"/>
        <v>9.2253201904485771E-2</v>
      </c>
      <c r="R84" s="10">
        <f t="shared" si="195"/>
        <v>0.16831979249701601</v>
      </c>
      <c r="S84" s="10">
        <f t="shared" si="116"/>
        <v>0.22392443434674106</v>
      </c>
      <c r="T84" s="10">
        <f t="shared" si="195"/>
        <v>0.19064776024306918</v>
      </c>
      <c r="U84" s="10">
        <f t="shared" si="195"/>
        <v>0.18270207493659651</v>
      </c>
      <c r="V84" s="10">
        <f t="shared" si="195"/>
        <v>0.63767527156316872</v>
      </c>
      <c r="W84" s="10">
        <f t="shared" si="195"/>
        <v>0.21127243141421653</v>
      </c>
      <c r="X84" s="10">
        <f t="shared" si="195"/>
        <v>0.19483947467748683</v>
      </c>
      <c r="Y84" s="10">
        <f t="shared" si="195"/>
        <v>0.23033222170602377</v>
      </c>
      <c r="Z84" s="10">
        <f t="shared" si="195"/>
        <v>0.17718005078904292</v>
      </c>
      <c r="AA84" s="10"/>
      <c r="AB84" s="10"/>
      <c r="AC84" s="10">
        <f t="shared" si="122"/>
        <v>9.2253201904485771E-2</v>
      </c>
      <c r="AD84" s="10">
        <f t="shared" si="123"/>
        <v>0.63767527156316872</v>
      </c>
      <c r="AE84" s="8">
        <f t="shared" si="117"/>
        <v>0.23330173103062823</v>
      </c>
      <c r="AF84" s="7">
        <f t="shared" si="118"/>
        <v>0.1048834650437164</v>
      </c>
      <c r="AG84" s="8">
        <f t="shared" si="119"/>
        <v>44.956145237493814</v>
      </c>
      <c r="AH84" s="10">
        <f t="shared" ref="AH84:AQ84" si="196">AH34*AH$17</f>
        <v>0.19554004018833629</v>
      </c>
      <c r="AI84" s="10">
        <f t="shared" si="196"/>
        <v>1.4792585464128498</v>
      </c>
      <c r="AJ84" s="10">
        <f t="shared" si="196"/>
        <v>0.58567490377546283</v>
      </c>
      <c r="AK84" s="10">
        <f t="shared" si="196"/>
        <v>0.26652447934764961</v>
      </c>
      <c r="AL84" s="10">
        <f t="shared" si="196"/>
        <v>0.1800607933373691</v>
      </c>
      <c r="AM84" s="10">
        <f t="shared" si="196"/>
        <v>0.17282724932490193</v>
      </c>
      <c r="AN84" s="10">
        <f t="shared" si="196"/>
        <v>0.11419868372752329</v>
      </c>
      <c r="AO84" s="10">
        <f t="shared" si="196"/>
        <v>0.49411262374985471</v>
      </c>
      <c r="AP84" s="10">
        <f t="shared" si="196"/>
        <v>0.17577624890913157</v>
      </c>
      <c r="AQ84" s="10">
        <f t="shared" si="196"/>
        <v>0.11738895044539635</v>
      </c>
      <c r="AR84" s="9">
        <f t="shared" si="125"/>
        <v>0.11419868372752329</v>
      </c>
      <c r="AS84" s="9">
        <f t="shared" si="126"/>
        <v>0.49411262374985471</v>
      </c>
      <c r="AT84" s="17">
        <f t="shared" si="127"/>
        <v>0.20906075824902948</v>
      </c>
      <c r="AU84" s="11">
        <f t="shared" si="135"/>
        <v>0.1427717221650287</v>
      </c>
      <c r="AV84" s="8">
        <f t="shared" si="136"/>
        <v>68.291975672910141</v>
      </c>
      <c r="AW84" s="10">
        <f t="shared" ref="AW84:BG84" si="197">AW34*AW$17</f>
        <v>7.261299339427188E-2</v>
      </c>
      <c r="AX84" s="10">
        <f t="shared" si="197"/>
        <v>0.58659267033852303</v>
      </c>
      <c r="AY84" s="10">
        <f t="shared" si="197"/>
        <v>0.24885231800075144</v>
      </c>
      <c r="AZ84" s="10">
        <f t="shared" si="197"/>
        <v>0.12822756344441577</v>
      </c>
      <c r="BA84" s="10">
        <f t="shared" si="197"/>
        <v>0.16138132683362835</v>
      </c>
      <c r="BB84" s="10">
        <f t="shared" si="197"/>
        <v>0.34904947575872419</v>
      </c>
      <c r="BC84" s="10">
        <f t="shared" si="197"/>
        <v>0.15291979845890613</v>
      </c>
      <c r="BD84" s="10">
        <f t="shared" si="197"/>
        <v>0.64538811177839439</v>
      </c>
      <c r="BE84" s="10">
        <f t="shared" si="197"/>
        <v>6.8719545332271106E-2</v>
      </c>
      <c r="BF84" s="10">
        <f t="shared" si="197"/>
        <v>0.41890640372795268</v>
      </c>
      <c r="BG84" s="10">
        <f t="shared" si="197"/>
        <v>0.64681379491146695</v>
      </c>
      <c r="BH84" s="15">
        <f t="shared" si="138"/>
        <v>6.8719545332271106E-2</v>
      </c>
      <c r="BI84" s="7">
        <f t="shared" si="139"/>
        <v>0.64681379491146695</v>
      </c>
      <c r="BJ84" s="16">
        <f t="shared" si="164"/>
        <v>0.31631490927084599</v>
      </c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s="4" customFormat="1">
      <c r="A85" s="12" t="s">
        <v>39</v>
      </c>
      <c r="B85" s="10">
        <f t="shared" ref="B85:N85" si="198">B35*$B$17</f>
        <v>124.20776322383517</v>
      </c>
      <c r="C85" s="10">
        <f t="shared" si="198"/>
        <v>201.39299540316537</v>
      </c>
      <c r="D85" s="10">
        <f t="shared" si="198"/>
        <v>189.33034628999962</v>
      </c>
      <c r="E85" s="10">
        <f t="shared" si="198"/>
        <v>121.57129073510578</v>
      </c>
      <c r="F85" s="10">
        <f t="shared" si="198"/>
        <v>152.98695174798698</v>
      </c>
      <c r="G85" s="10">
        <f t="shared" si="198"/>
        <v>229.10369347589992</v>
      </c>
      <c r="H85" s="10">
        <f t="shared" si="198"/>
        <v>146.94590913242101</v>
      </c>
      <c r="I85" s="10">
        <f t="shared" si="198"/>
        <v>192.72666278593559</v>
      </c>
      <c r="J85" s="10">
        <f t="shared" si="198"/>
        <v>143.37866229256508</v>
      </c>
      <c r="K85" s="10">
        <f t="shared" si="198"/>
        <v>122.59919148441381</v>
      </c>
      <c r="L85" s="10">
        <f t="shared" si="198"/>
        <v>124.93724939229217</v>
      </c>
      <c r="M85" s="10">
        <f t="shared" si="198"/>
        <v>163.17325894758747</v>
      </c>
      <c r="N85" s="10">
        <f t="shared" si="198"/>
        <v>118.81663226190022</v>
      </c>
      <c r="O85" s="10">
        <f t="shared" si="194"/>
        <v>178.27787247363051</v>
      </c>
      <c r="P85" s="10">
        <f t="shared" ref="P85:Z85" si="199">P35*P$17</f>
        <v>115.61303212472534</v>
      </c>
      <c r="Q85" s="10">
        <f t="shared" si="199"/>
        <v>168.71209259830215</v>
      </c>
      <c r="R85" s="10">
        <f t="shared" si="199"/>
        <v>157.48843645697949</v>
      </c>
      <c r="S85" s="10">
        <f t="shared" si="116"/>
        <v>180.25990093845044</v>
      </c>
      <c r="T85" s="10">
        <f t="shared" si="199"/>
        <v>150.71948964565689</v>
      </c>
      <c r="U85" s="10">
        <f t="shared" si="199"/>
        <v>114.75077283056024</v>
      </c>
      <c r="V85" s="10">
        <f t="shared" si="199"/>
        <v>209.24839712191283</v>
      </c>
      <c r="W85" s="10">
        <f t="shared" si="199"/>
        <v>146.57859134829337</v>
      </c>
      <c r="X85" s="10">
        <f t="shared" si="199"/>
        <v>135.69026331855224</v>
      </c>
      <c r="Y85" s="10">
        <f t="shared" si="199"/>
        <v>126.22507125004736</v>
      </c>
      <c r="Z85" s="10">
        <f t="shared" si="199"/>
        <v>94.701598877674556</v>
      </c>
      <c r="AA85" s="10"/>
      <c r="AB85" s="10"/>
      <c r="AC85" s="18">
        <f t="shared" si="122"/>
        <v>94.701598877674556</v>
      </c>
      <c r="AD85" s="18">
        <f t="shared" si="123"/>
        <v>229.10369347589992</v>
      </c>
      <c r="AE85" s="8">
        <f t="shared" si="117"/>
        <v>152.03213142866792</v>
      </c>
      <c r="AF85" s="7">
        <f t="shared" si="118"/>
        <v>34.209643501229635</v>
      </c>
      <c r="AG85" s="8">
        <f t="shared" si="119"/>
        <v>22.501587776055409</v>
      </c>
      <c r="AH85" s="10">
        <f t="shared" ref="AH85:AQ85" si="200">AH35*AH$17</f>
        <v>127.45388519872373</v>
      </c>
      <c r="AI85" s="10">
        <f t="shared" si="200"/>
        <v>125.2578480645176</v>
      </c>
      <c r="AJ85" s="10">
        <f t="shared" si="200"/>
        <v>137.1636205811875</v>
      </c>
      <c r="AK85" s="10">
        <f t="shared" si="200"/>
        <v>108.86052329126497</v>
      </c>
      <c r="AL85" s="10">
        <f t="shared" si="200"/>
        <v>132.32616961697957</v>
      </c>
      <c r="AM85" s="10">
        <f t="shared" si="200"/>
        <v>131.90252817348272</v>
      </c>
      <c r="AN85" s="10">
        <f t="shared" si="200"/>
        <v>117.30697669778796</v>
      </c>
      <c r="AO85" s="10">
        <f t="shared" si="200"/>
        <v>136.72637109239682</v>
      </c>
      <c r="AP85" s="10">
        <f t="shared" si="200"/>
        <v>131.65928152614862</v>
      </c>
      <c r="AQ85" s="10">
        <f t="shared" si="200"/>
        <v>137.57491209614983</v>
      </c>
      <c r="AR85" s="9">
        <f t="shared" si="125"/>
        <v>117.30697669778796</v>
      </c>
      <c r="AS85" s="9">
        <f t="shared" si="126"/>
        <v>137.57491209614983</v>
      </c>
      <c r="AT85" s="17">
        <f t="shared" si="127"/>
        <v>131.24937320049091</v>
      </c>
      <c r="AU85" s="11">
        <f t="shared" si="135"/>
        <v>7.2959508666629329</v>
      </c>
      <c r="AV85" s="8">
        <f t="shared" si="136"/>
        <v>5.5588462548449291</v>
      </c>
      <c r="AW85" s="10">
        <f t="shared" ref="AW85:BG85" si="201">AW35*AW$17</f>
        <v>141.81540470381685</v>
      </c>
      <c r="AX85" s="10">
        <f t="shared" si="201"/>
        <v>126.35175142443499</v>
      </c>
      <c r="AY85" s="10">
        <f t="shared" si="201"/>
        <v>114.40883500935553</v>
      </c>
      <c r="AZ85" s="10">
        <f t="shared" si="201"/>
        <v>124.07489011557927</v>
      </c>
      <c r="BA85" s="10">
        <f t="shared" si="201"/>
        <v>166.0613159177546</v>
      </c>
      <c r="BB85" s="10">
        <f t="shared" si="201"/>
        <v>327.86259337072346</v>
      </c>
      <c r="BC85" s="10">
        <f t="shared" si="201"/>
        <v>60.34534223344663</v>
      </c>
      <c r="BD85" s="10">
        <f t="shared" si="201"/>
        <v>156.28813652062667</v>
      </c>
      <c r="BE85" s="10">
        <f t="shared" si="201"/>
        <v>123.30078272490378</v>
      </c>
      <c r="BF85" s="10">
        <f t="shared" si="201"/>
        <v>107.98126003562797</v>
      </c>
      <c r="BG85" s="10">
        <f t="shared" si="201"/>
        <v>87.358795515968211</v>
      </c>
      <c r="BH85" s="15">
        <f t="shared" si="138"/>
        <v>60.34534223344663</v>
      </c>
      <c r="BI85" s="20">
        <f t="shared" si="139"/>
        <v>327.86259337072346</v>
      </c>
      <c r="BJ85" s="26">
        <f t="shared" si="164"/>
        <v>139.62264614293073</v>
      </c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s="4" customFormat="1">
      <c r="A86" s="12" t="s">
        <v>40</v>
      </c>
      <c r="B86" s="10">
        <f t="shared" ref="B86:N86" si="202">B36*$B$17</f>
        <v>7.1225726193861938</v>
      </c>
      <c r="C86" s="10">
        <f t="shared" si="202"/>
        <v>7.6219136944925614</v>
      </c>
      <c r="D86" s="10">
        <f t="shared" si="202"/>
        <v>7.019002653408819</v>
      </c>
      <c r="E86" s="10">
        <f t="shared" si="202"/>
        <v>7.2950918652732319</v>
      </c>
      <c r="F86" s="10">
        <f t="shared" si="202"/>
        <v>7.4652009517983835</v>
      </c>
      <c r="G86" s="10">
        <f t="shared" si="202"/>
        <v>7.5405792653998986</v>
      </c>
      <c r="H86" s="10">
        <f t="shared" si="202"/>
        <v>8.6934953749469432</v>
      </c>
      <c r="I86" s="10">
        <f t="shared" si="202"/>
        <v>7.1412027558595117</v>
      </c>
      <c r="J86" s="10">
        <f t="shared" si="202"/>
        <v>7.076295181261103</v>
      </c>
      <c r="K86" s="10">
        <f t="shared" si="202"/>
        <v>7.016470712892068</v>
      </c>
      <c r="L86" s="10">
        <f t="shared" si="202"/>
        <v>7.8386432695091308</v>
      </c>
      <c r="M86" s="10">
        <f t="shared" si="202"/>
        <v>7.2670121004103354</v>
      </c>
      <c r="N86" s="10">
        <f t="shared" si="202"/>
        <v>7.0242303532497292</v>
      </c>
      <c r="O86" s="10">
        <f t="shared" si="194"/>
        <v>7.2189435090146068</v>
      </c>
      <c r="P86" s="10">
        <f t="shared" ref="P86:Z86" si="203">P36*P$17</f>
        <v>6.714538991103594</v>
      </c>
      <c r="Q86" s="10">
        <f t="shared" si="203"/>
        <v>7.1438297971462426</v>
      </c>
      <c r="R86" s="10">
        <f t="shared" si="203"/>
        <v>7.0030426158233006</v>
      </c>
      <c r="S86" s="10">
        <f t="shared" si="116"/>
        <v>6.8267478004427806</v>
      </c>
      <c r="T86" s="10">
        <f t="shared" si="203"/>
        <v>6.9330251671831213</v>
      </c>
      <c r="U86" s="10">
        <f t="shared" si="203"/>
        <v>6.7764964321189289</v>
      </c>
      <c r="V86" s="10">
        <f t="shared" si="203"/>
        <v>10.90585937673587</v>
      </c>
      <c r="W86" s="10">
        <f t="shared" si="203"/>
        <v>7.0530485250101052</v>
      </c>
      <c r="X86" s="10">
        <f t="shared" si="203"/>
        <v>6.7673641361966972</v>
      </c>
      <c r="Y86" s="10">
        <f t="shared" si="203"/>
        <v>6.8151715926491336</v>
      </c>
      <c r="Z86" s="10">
        <f t="shared" si="203"/>
        <v>6.3890144420637967</v>
      </c>
      <c r="AA86" s="10"/>
      <c r="AB86" s="10"/>
      <c r="AC86" s="6">
        <f t="shared" si="122"/>
        <v>6.3890144420637967</v>
      </c>
      <c r="AD86" s="6">
        <f t="shared" si="123"/>
        <v>10.90585937673587</v>
      </c>
      <c r="AE86" s="8">
        <f t="shared" si="117"/>
        <v>7.4306559204180411</v>
      </c>
      <c r="AF86" s="7">
        <f t="shared" si="118"/>
        <v>0.87248060455074128</v>
      </c>
      <c r="AG86" s="8">
        <f t="shared" si="119"/>
        <v>11.741636457063356</v>
      </c>
      <c r="AH86" s="10">
        <f t="shared" ref="AH86:AQ86" si="204">AH36*AH$17</f>
        <v>7.0901507744083334</v>
      </c>
      <c r="AI86" s="10">
        <f t="shared" si="204"/>
        <v>6.6739364760649531</v>
      </c>
      <c r="AJ86" s="10">
        <f t="shared" si="204"/>
        <v>7.1775735341622902</v>
      </c>
      <c r="AK86" s="10">
        <f t="shared" si="204"/>
        <v>6.4293210372787195</v>
      </c>
      <c r="AL86" s="10">
        <f t="shared" si="204"/>
        <v>6.8402025686882038</v>
      </c>
      <c r="AM86" s="10">
        <f t="shared" si="204"/>
        <v>6.8020615802504842</v>
      </c>
      <c r="AN86" s="10">
        <f t="shared" si="204"/>
        <v>7.1343113979797632</v>
      </c>
      <c r="AO86" s="10">
        <f t="shared" si="204"/>
        <v>6.7662748100980155</v>
      </c>
      <c r="AP86" s="10">
        <f t="shared" si="204"/>
        <v>7.048320453136105</v>
      </c>
      <c r="AQ86" s="10">
        <f t="shared" si="204"/>
        <v>7.3629242762118929</v>
      </c>
      <c r="AR86" s="9">
        <f t="shared" si="125"/>
        <v>6.7662748100980155</v>
      </c>
      <c r="AS86" s="9">
        <f t="shared" si="126"/>
        <v>7.3629242762118929</v>
      </c>
      <c r="AT86" s="17">
        <f t="shared" si="127"/>
        <v>6.9923491810607432</v>
      </c>
      <c r="AU86" s="11">
        <f t="shared" si="135"/>
        <v>0.23284309711107209</v>
      </c>
      <c r="AV86" s="8">
        <f t="shared" si="136"/>
        <v>3.3299695292927241</v>
      </c>
      <c r="AW86" s="10">
        <f t="shared" ref="AW86:BG86" si="205">AW36*AW$17</f>
        <v>7.2460647833695884</v>
      </c>
      <c r="AX86" s="10">
        <f t="shared" si="205"/>
        <v>7.7805240144272911</v>
      </c>
      <c r="AY86" s="10">
        <f t="shared" si="205"/>
        <v>6.9736343734053738</v>
      </c>
      <c r="AZ86" s="10">
        <f t="shared" si="205"/>
        <v>7.3339581930680051</v>
      </c>
      <c r="BA86" s="10">
        <f t="shared" si="205"/>
        <v>8.5515957375492082</v>
      </c>
      <c r="BB86" s="10">
        <f t="shared" si="205"/>
        <v>15.790767707401182</v>
      </c>
      <c r="BC86" s="10">
        <f t="shared" si="205"/>
        <v>6.1360956012417089</v>
      </c>
      <c r="BD86" s="10">
        <f t="shared" si="205"/>
        <v>7.5965954241031177</v>
      </c>
      <c r="BE86" s="10">
        <f t="shared" si="205"/>
        <v>7.4862397362720534</v>
      </c>
      <c r="BF86" s="10">
        <f t="shared" si="205"/>
        <v>7.8248097978224989</v>
      </c>
      <c r="BG86" s="10">
        <f t="shared" si="205"/>
        <v>7.7885122275864918</v>
      </c>
      <c r="BH86" s="15">
        <f t="shared" si="138"/>
        <v>6.1360956012417089</v>
      </c>
      <c r="BI86" s="8">
        <f t="shared" si="139"/>
        <v>15.790767707401182</v>
      </c>
      <c r="BJ86" s="27">
        <f t="shared" si="164"/>
        <v>8.2280725087496833</v>
      </c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s="4" customFormat="1">
      <c r="A87" s="12" t="s">
        <v>41</v>
      </c>
      <c r="B87" s="10">
        <f t="shared" ref="B87:N102" si="206">B37*$B$17</f>
        <v>16.904275599782789</v>
      </c>
      <c r="C87" s="10">
        <f t="shared" si="206"/>
        <v>17.6075658633481</v>
      </c>
      <c r="D87" s="10">
        <f t="shared" si="206"/>
        <v>16.792659401374276</v>
      </c>
      <c r="E87" s="10">
        <f t="shared" si="206"/>
        <v>17.108612775917109</v>
      </c>
      <c r="F87" s="10">
        <f t="shared" si="206"/>
        <v>17.412258880379888</v>
      </c>
      <c r="G87" s="10">
        <f t="shared" si="206"/>
        <v>17.621919455301342</v>
      </c>
      <c r="H87" s="10">
        <f t="shared" si="206"/>
        <v>19.99126778740235</v>
      </c>
      <c r="I87" s="10">
        <f t="shared" si="206"/>
        <v>16.952898560634949</v>
      </c>
      <c r="J87" s="10">
        <f t="shared" si="206"/>
        <v>16.738607110010356</v>
      </c>
      <c r="K87" s="10">
        <f t="shared" si="206"/>
        <v>16.580564746259608</v>
      </c>
      <c r="L87" s="10">
        <f t="shared" si="206"/>
        <v>26.139438542271282</v>
      </c>
      <c r="M87" s="10">
        <f t="shared" si="206"/>
        <v>16.879619556946047</v>
      </c>
      <c r="N87" s="10">
        <f t="shared" si="206"/>
        <v>16.460653722989967</v>
      </c>
      <c r="O87" s="10">
        <f t="shared" si="194"/>
        <v>16.650817028801455</v>
      </c>
      <c r="P87" s="10">
        <f t="shared" ref="P87:Z87" si="207">P37*P$17</f>
        <v>15.689787245523592</v>
      </c>
      <c r="Q87" s="10">
        <f t="shared" si="207"/>
        <v>16.809264039846884</v>
      </c>
      <c r="R87" s="10">
        <f t="shared" si="207"/>
        <v>16.402394752473736</v>
      </c>
      <c r="S87" s="10">
        <f t="shared" si="116"/>
        <v>16.130570860507675</v>
      </c>
      <c r="T87" s="10">
        <f t="shared" si="207"/>
        <v>16.313238604994652</v>
      </c>
      <c r="U87" s="10">
        <f t="shared" si="207"/>
        <v>15.99355876978616</v>
      </c>
      <c r="V87" s="10">
        <f t="shared" si="207"/>
        <v>23.798453222293009</v>
      </c>
      <c r="W87" s="10">
        <f t="shared" si="207"/>
        <v>16.573995162503067</v>
      </c>
      <c r="X87" s="10">
        <f t="shared" si="207"/>
        <v>16.022725640160335</v>
      </c>
      <c r="Y87" s="10">
        <f t="shared" si="207"/>
        <v>16.102473823230852</v>
      </c>
      <c r="Z87" s="10">
        <f t="shared" si="207"/>
        <v>15.157341627269231</v>
      </c>
      <c r="AA87" s="10"/>
      <c r="AB87" s="10"/>
      <c r="AC87" s="6">
        <f t="shared" si="122"/>
        <v>15.157341627269231</v>
      </c>
      <c r="AD87" s="6">
        <f t="shared" si="123"/>
        <v>26.139438542271282</v>
      </c>
      <c r="AE87" s="8">
        <f t="shared" si="117"/>
        <v>17.726896926483782</v>
      </c>
      <c r="AF87" s="7">
        <f t="shared" si="118"/>
        <v>2.4679501401824964</v>
      </c>
      <c r="AG87" s="8">
        <f t="shared" si="119"/>
        <v>13.922065155664143</v>
      </c>
      <c r="AH87" s="10">
        <f t="shared" ref="AH87:AQ87" si="208">AH37*AH$17</f>
        <v>17.200297960852637</v>
      </c>
      <c r="AI87" s="10">
        <f t="shared" si="208"/>
        <v>16.077151908774663</v>
      </c>
      <c r="AJ87" s="10">
        <f t="shared" si="208"/>
        <v>17.076157512239199</v>
      </c>
      <c r="AK87" s="10">
        <f t="shared" si="208"/>
        <v>15.478430299854425</v>
      </c>
      <c r="AL87" s="10">
        <f t="shared" si="208"/>
        <v>16.775614871720801</v>
      </c>
      <c r="AM87" s="10">
        <f t="shared" si="208"/>
        <v>16.64827443967194</v>
      </c>
      <c r="AN87" s="10">
        <f t="shared" si="208"/>
        <v>17.3761742105895</v>
      </c>
      <c r="AO87" s="10">
        <f t="shared" si="208"/>
        <v>16.686131329390349</v>
      </c>
      <c r="AP87" s="10">
        <f t="shared" si="208"/>
        <v>17.146618355147066</v>
      </c>
      <c r="AQ87" s="10">
        <f t="shared" si="208"/>
        <v>18.056502649934846</v>
      </c>
      <c r="AR87" s="9">
        <f t="shared" si="125"/>
        <v>16.64827443967194</v>
      </c>
      <c r="AS87" s="9">
        <f t="shared" si="126"/>
        <v>18.056502649934846</v>
      </c>
      <c r="AT87" s="17">
        <f t="shared" si="127"/>
        <v>17.114885976075751</v>
      </c>
      <c r="AU87" s="11">
        <f t="shared" si="135"/>
        <v>0.54269368912412064</v>
      </c>
      <c r="AV87" s="8">
        <f t="shared" si="136"/>
        <v>3.170886968705088</v>
      </c>
      <c r="AW87" s="10">
        <f t="shared" ref="AW87:BG87" si="209">AW37*AW$17</f>
        <v>17.128109166938945</v>
      </c>
      <c r="AX87" s="10">
        <f t="shared" si="209"/>
        <v>18.02978832325708</v>
      </c>
      <c r="AY87" s="10">
        <f t="shared" si="209"/>
        <v>16.28190279300539</v>
      </c>
      <c r="AZ87" s="10">
        <f t="shared" si="209"/>
        <v>17.551825486959942</v>
      </c>
      <c r="BA87" s="10">
        <f t="shared" si="209"/>
        <v>20.203225228153382</v>
      </c>
      <c r="BB87" s="10">
        <f t="shared" si="209"/>
        <v>33.799484298347011</v>
      </c>
      <c r="BC87" s="10">
        <f t="shared" si="209"/>
        <v>13.801056956870646</v>
      </c>
      <c r="BD87" s="10">
        <f t="shared" si="209"/>
        <v>17.998788284209471</v>
      </c>
      <c r="BE87" s="10">
        <f t="shared" si="209"/>
        <v>17.542964091436733</v>
      </c>
      <c r="BF87" s="10">
        <f t="shared" si="209"/>
        <v>18.206240802005823</v>
      </c>
      <c r="BG87" s="10">
        <f t="shared" si="209"/>
        <v>18.266802062853049</v>
      </c>
      <c r="BH87" s="15">
        <f t="shared" si="138"/>
        <v>13.801056956870646</v>
      </c>
      <c r="BI87" s="8">
        <f t="shared" si="139"/>
        <v>33.799484298347011</v>
      </c>
      <c r="BJ87" s="27">
        <f t="shared" si="164"/>
        <v>18.982744317639771</v>
      </c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s="4" customFormat="1">
      <c r="A88" s="12" t="s">
        <v>42</v>
      </c>
      <c r="B88" s="10">
        <f t="shared" si="206"/>
        <v>2.4423295777392595</v>
      </c>
      <c r="C88" s="10">
        <f t="shared" si="206"/>
        <v>2.5202934630804799</v>
      </c>
      <c r="D88" s="10">
        <f t="shared" si="206"/>
        <v>2.4147479450666474</v>
      </c>
      <c r="E88" s="10">
        <f t="shared" si="206"/>
        <v>2.41337118830935</v>
      </c>
      <c r="F88" s="10">
        <f t="shared" si="206"/>
        <v>2.5455522880507986</v>
      </c>
      <c r="G88" s="10">
        <f t="shared" si="206"/>
        <v>2.465154414070085</v>
      </c>
      <c r="H88" s="10">
        <f t="shared" si="206"/>
        <v>2.7745966110110163</v>
      </c>
      <c r="I88" s="10">
        <f t="shared" si="206"/>
        <v>2.4406481890712004</v>
      </c>
      <c r="J88" s="10">
        <f t="shared" si="206"/>
        <v>2.4129942980661707</v>
      </c>
      <c r="K88" s="10">
        <f t="shared" si="206"/>
        <v>2.3787071927682066</v>
      </c>
      <c r="L88" s="10">
        <f t="shared" si="206"/>
        <v>3.3926233234111791</v>
      </c>
      <c r="M88" s="10">
        <f t="shared" si="206"/>
        <v>2.4413872360554767</v>
      </c>
      <c r="N88" s="10">
        <f t="shared" si="206"/>
        <v>2.4044274515895689</v>
      </c>
      <c r="O88" s="10">
        <f t="shared" ref="O88:O105" si="210">O38*$B$17</f>
        <v>2.3541982271489386</v>
      </c>
      <c r="P88" s="10">
        <f t="shared" ref="P88:Z88" si="211">P38*P$17</f>
        <v>2.2189127519420442</v>
      </c>
      <c r="Q88" s="10">
        <f t="shared" si="211"/>
        <v>2.3939389184092215</v>
      </c>
      <c r="R88" s="10">
        <f t="shared" si="211"/>
        <v>2.3380646459757295</v>
      </c>
      <c r="S88" s="10">
        <f t="shared" si="116"/>
        <v>2.2990448514876705</v>
      </c>
      <c r="T88" s="10">
        <f t="shared" si="211"/>
        <v>2.3477658190642496</v>
      </c>
      <c r="U88" s="10">
        <f t="shared" si="211"/>
        <v>2.309924767425394</v>
      </c>
      <c r="V88" s="10">
        <f t="shared" si="211"/>
        <v>3.1553991853632302</v>
      </c>
      <c r="W88" s="10">
        <f t="shared" si="211"/>
        <v>2.3815039956479818</v>
      </c>
      <c r="X88" s="10">
        <f t="shared" si="211"/>
        <v>2.3103452850999608</v>
      </c>
      <c r="Y88" s="10">
        <f t="shared" si="211"/>
        <v>2.3332162166099417</v>
      </c>
      <c r="Z88" s="10">
        <f t="shared" si="211"/>
        <v>2.2030515508976625</v>
      </c>
      <c r="AA88" s="10"/>
      <c r="AB88" s="10"/>
      <c r="AC88" s="10">
        <f t="shared" si="122"/>
        <v>2.2030515508976625</v>
      </c>
      <c r="AD88" s="10">
        <f t="shared" si="123"/>
        <v>3.3926233234111791</v>
      </c>
      <c r="AE88" s="8">
        <f t="shared" si="117"/>
        <v>2.4998753084119381</v>
      </c>
      <c r="AF88" s="7">
        <f t="shared" si="118"/>
        <v>0.26919881884813596</v>
      </c>
      <c r="AG88" s="8">
        <f t="shared" si="119"/>
        <v>10.768489849965606</v>
      </c>
      <c r="AH88" s="10">
        <f t="shared" ref="AH88:AQ88" si="212">AH38*AH$17</f>
        <v>2.3443790583651603</v>
      </c>
      <c r="AI88" s="10">
        <f t="shared" si="212"/>
        <v>2.2155572433710695</v>
      </c>
      <c r="AJ88" s="10">
        <f t="shared" si="212"/>
        <v>2.3311617911114615</v>
      </c>
      <c r="AK88" s="10">
        <f t="shared" si="212"/>
        <v>2.1154865072886646</v>
      </c>
      <c r="AL88" s="10">
        <f t="shared" si="212"/>
        <v>2.2618694241771791</v>
      </c>
      <c r="AM88" s="10">
        <f t="shared" si="212"/>
        <v>2.282121658974976</v>
      </c>
      <c r="AN88" s="10">
        <f t="shared" si="212"/>
        <v>2.4224460065779656</v>
      </c>
      <c r="AO88" s="10">
        <f t="shared" si="212"/>
        <v>2.314508231934937</v>
      </c>
      <c r="AP88" s="10">
        <f t="shared" si="212"/>
        <v>2.386241218948753</v>
      </c>
      <c r="AQ88" s="10">
        <f t="shared" si="212"/>
        <v>2.4610786845766865</v>
      </c>
      <c r="AR88" s="9">
        <f t="shared" si="125"/>
        <v>2.282121658974976</v>
      </c>
      <c r="AS88" s="9">
        <f t="shared" si="126"/>
        <v>2.4610786845766865</v>
      </c>
      <c r="AT88" s="17">
        <f t="shared" si="127"/>
        <v>2.3547108708650826</v>
      </c>
      <c r="AU88" s="11">
        <f t="shared" si="135"/>
        <v>8.0500066257102459E-2</v>
      </c>
      <c r="AV88" s="8">
        <f t="shared" si="136"/>
        <v>3.4186815567521478</v>
      </c>
      <c r="AW88" s="10">
        <f t="shared" ref="AW88:BG88" si="213">AW38*AW$17</f>
        <v>2.3200169604276644</v>
      </c>
      <c r="AX88" s="10">
        <f t="shared" si="213"/>
        <v>2.367612747658304</v>
      </c>
      <c r="AY88" s="10">
        <f t="shared" si="213"/>
        <v>2.2163233420197614</v>
      </c>
      <c r="AZ88" s="10">
        <f t="shared" si="213"/>
        <v>2.3412606967263931</v>
      </c>
      <c r="BA88" s="10">
        <f t="shared" si="213"/>
        <v>2.6848369262849561</v>
      </c>
      <c r="BB88" s="10">
        <f t="shared" si="213"/>
        <v>4.169768031952418</v>
      </c>
      <c r="BC88" s="10">
        <f t="shared" si="213"/>
        <v>1.7879858687309054</v>
      </c>
      <c r="BD88" s="10">
        <f t="shared" si="213"/>
        <v>2.4375493213236314</v>
      </c>
      <c r="BE88" s="10">
        <f t="shared" si="213"/>
        <v>2.3930699727535889</v>
      </c>
      <c r="BF88" s="10">
        <f t="shared" si="213"/>
        <v>2.440390445225316</v>
      </c>
      <c r="BG88" s="10">
        <f t="shared" si="213"/>
        <v>2.443982557612054</v>
      </c>
      <c r="BH88" s="15">
        <f t="shared" si="138"/>
        <v>1.7879858687309054</v>
      </c>
      <c r="BI88" s="7">
        <f t="shared" si="139"/>
        <v>4.169768031952418</v>
      </c>
      <c r="BJ88" s="16">
        <f t="shared" si="164"/>
        <v>2.5093451700649991</v>
      </c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s="4" customFormat="1">
      <c r="A89" s="12" t="s">
        <v>43</v>
      </c>
      <c r="B89" s="10">
        <f t="shared" si="206"/>
        <v>11.036539724743125</v>
      </c>
      <c r="C89" s="10">
        <f t="shared" si="206"/>
        <v>11.305574418873421</v>
      </c>
      <c r="D89" s="10">
        <f t="shared" si="206"/>
        <v>11.017977796488003</v>
      </c>
      <c r="E89" s="10">
        <f t="shared" si="206"/>
        <v>10.976955059338955</v>
      </c>
      <c r="F89" s="10">
        <f t="shared" si="206"/>
        <v>11.41989245444846</v>
      </c>
      <c r="G89" s="10">
        <f t="shared" si="206"/>
        <v>11.236471642219287</v>
      </c>
      <c r="H89" s="10">
        <f t="shared" si="206"/>
        <v>11.956441793550828</v>
      </c>
      <c r="I89" s="10">
        <f t="shared" si="206"/>
        <v>10.96728976446358</v>
      </c>
      <c r="J89" s="10">
        <f t="shared" si="206"/>
        <v>10.688191817099099</v>
      </c>
      <c r="K89" s="10">
        <f t="shared" si="206"/>
        <v>10.686617239854565</v>
      </c>
      <c r="L89" s="10">
        <f t="shared" si="206"/>
        <v>14.029310888187835</v>
      </c>
      <c r="M89" s="10">
        <f t="shared" si="206"/>
        <v>10.885770592941995</v>
      </c>
      <c r="N89" s="10">
        <f t="shared" si="206"/>
        <v>10.675716501529397</v>
      </c>
      <c r="O89" s="10">
        <f t="shared" si="210"/>
        <v>10.488481424490738</v>
      </c>
      <c r="P89" s="10">
        <f t="shared" ref="P89:Z89" si="214">P39*P$17</f>
        <v>9.963605178619547</v>
      </c>
      <c r="Q89" s="10">
        <f t="shared" si="214"/>
        <v>10.67649817236051</v>
      </c>
      <c r="R89" s="10">
        <f t="shared" si="214"/>
        <v>10.563203392676092</v>
      </c>
      <c r="S89" s="10">
        <f t="shared" si="116"/>
        <v>10.475612473840375</v>
      </c>
      <c r="T89" s="10">
        <f t="shared" si="214"/>
        <v>10.448201649775678</v>
      </c>
      <c r="U89" s="10">
        <f t="shared" si="214"/>
        <v>10.682692912818368</v>
      </c>
      <c r="V89" s="10">
        <f t="shared" si="214"/>
        <v>12.992851716521246</v>
      </c>
      <c r="W89" s="10">
        <f t="shared" si="214"/>
        <v>10.629216950607656</v>
      </c>
      <c r="X89" s="10">
        <f t="shared" si="214"/>
        <v>10.391674001768642</v>
      </c>
      <c r="Y89" s="10">
        <f t="shared" si="214"/>
        <v>10.657072497835307</v>
      </c>
      <c r="Z89" s="10">
        <f t="shared" si="214"/>
        <v>10.057647834347435</v>
      </c>
      <c r="AA89" s="10"/>
      <c r="AB89" s="10"/>
      <c r="AC89" s="10">
        <f t="shared" si="122"/>
        <v>9.963605178619547</v>
      </c>
      <c r="AD89" s="10">
        <f t="shared" si="123"/>
        <v>14.029310888187835</v>
      </c>
      <c r="AE89" s="8">
        <f t="shared" si="117"/>
        <v>11.068059868120175</v>
      </c>
      <c r="AF89" s="7">
        <f t="shared" si="118"/>
        <v>0.87867480167980216</v>
      </c>
      <c r="AG89" s="8">
        <f t="shared" si="119"/>
        <v>7.9388331121219204</v>
      </c>
      <c r="AH89" s="10">
        <f t="shared" ref="AH89:AQ89" si="215">AH39*AH$17</f>
        <v>10.820858639148474</v>
      </c>
      <c r="AI89" s="10">
        <f t="shared" si="215"/>
        <v>10.469330001467364</v>
      </c>
      <c r="AJ89" s="10">
        <f t="shared" si="215"/>
        <v>10.586756712934871</v>
      </c>
      <c r="AK89" s="10">
        <f t="shared" si="215"/>
        <v>9.8907237368509371</v>
      </c>
      <c r="AL89" s="10">
        <f t="shared" si="215"/>
        <v>10.627669948497541</v>
      </c>
      <c r="AM89" s="10">
        <f t="shared" si="215"/>
        <v>10.371368142673036</v>
      </c>
      <c r="AN89" s="10">
        <f t="shared" si="215"/>
        <v>11.304679208953926</v>
      </c>
      <c r="AO89" s="10">
        <f t="shared" si="215"/>
        <v>11.037382158844487</v>
      </c>
      <c r="AP89" s="10">
        <f t="shared" si="215"/>
        <v>11.08932570958836</v>
      </c>
      <c r="AQ89" s="10">
        <f t="shared" si="215"/>
        <v>11.639324615425396</v>
      </c>
      <c r="AR89" s="9">
        <f t="shared" si="125"/>
        <v>10.371368142673036</v>
      </c>
      <c r="AS89" s="9">
        <f t="shared" si="126"/>
        <v>11.639324615425396</v>
      </c>
      <c r="AT89" s="17">
        <f t="shared" si="127"/>
        <v>11.011624963997123</v>
      </c>
      <c r="AU89" s="11">
        <f t="shared" si="135"/>
        <v>0.45693297824114315</v>
      </c>
      <c r="AV89" s="8">
        <f t="shared" si="136"/>
        <v>4.1495508586162426</v>
      </c>
      <c r="AW89" s="10">
        <f t="shared" ref="AW89:BG89" si="216">AW39*AW$17</f>
        <v>10.780158119705733</v>
      </c>
      <c r="AX89" s="10">
        <f t="shared" si="216"/>
        <v>10.649819527464153</v>
      </c>
      <c r="AY89" s="10">
        <f t="shared" si="216"/>
        <v>9.9602036529464311</v>
      </c>
      <c r="AZ89" s="10">
        <f t="shared" si="216"/>
        <v>11.003539611313487</v>
      </c>
      <c r="BA89" s="10">
        <f t="shared" si="216"/>
        <v>12.340768495628568</v>
      </c>
      <c r="BB89" s="10">
        <f t="shared" si="216"/>
        <v>17.159622618168441</v>
      </c>
      <c r="BC89" s="10">
        <f t="shared" si="216"/>
        <v>8.1293640771722337</v>
      </c>
      <c r="BD89" s="10">
        <f t="shared" si="216"/>
        <v>11.058228122924378</v>
      </c>
      <c r="BE89" s="10">
        <f t="shared" si="216"/>
        <v>10.805195673223363</v>
      </c>
      <c r="BF89" s="10">
        <f t="shared" si="216"/>
        <v>11.222507860096275</v>
      </c>
      <c r="BG89" s="10">
        <f t="shared" si="216"/>
        <v>10.993485137780683</v>
      </c>
      <c r="BH89" s="15">
        <f t="shared" si="138"/>
        <v>8.1293640771722337</v>
      </c>
      <c r="BI89" s="8">
        <f t="shared" si="139"/>
        <v>17.159622618168441</v>
      </c>
      <c r="BJ89" s="27">
        <f t="shared" si="164"/>
        <v>11.282081172402156</v>
      </c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s="4" customFormat="1">
      <c r="A90" s="12" t="s">
        <v>44</v>
      </c>
      <c r="B90" s="10">
        <f t="shared" si="206"/>
        <v>3.284913142003949</v>
      </c>
      <c r="C90" s="10">
        <f t="shared" si="206"/>
        <v>3.1642248069696439</v>
      </c>
      <c r="D90" s="10">
        <f t="shared" si="206"/>
        <v>3.0922570240677412</v>
      </c>
      <c r="E90" s="10">
        <f t="shared" si="206"/>
        <v>3.2205635519137159</v>
      </c>
      <c r="F90" s="10">
        <f t="shared" si="206"/>
        <v>3.3214696363611789</v>
      </c>
      <c r="G90" s="10">
        <f t="shared" si="206"/>
        <v>3.2732054664141588</v>
      </c>
      <c r="H90" s="10">
        <f t="shared" si="206"/>
        <v>3.3855916732759206</v>
      </c>
      <c r="I90" s="10">
        <f t="shared" si="206"/>
        <v>3.1369246423727102</v>
      </c>
      <c r="J90" s="10">
        <f t="shared" si="206"/>
        <v>3.0952127724114176</v>
      </c>
      <c r="K90" s="10">
        <f t="shared" si="206"/>
        <v>3.1126332140369732</v>
      </c>
      <c r="L90" s="10">
        <f t="shared" si="206"/>
        <v>3.5932150647211829</v>
      </c>
      <c r="M90" s="10">
        <f t="shared" si="206"/>
        <v>3.2028739592340867</v>
      </c>
      <c r="N90" s="10">
        <f t="shared" si="206"/>
        <v>3.1168639621523484</v>
      </c>
      <c r="O90" s="10">
        <f t="shared" si="210"/>
        <v>2.8031634986641607</v>
      </c>
      <c r="P90" s="10">
        <f t="shared" ref="P90:Z90" si="217">P40*P$17</f>
        <v>2.9169233960293099</v>
      </c>
      <c r="Q90" s="10">
        <f t="shared" si="217"/>
        <v>3.0926438163890748</v>
      </c>
      <c r="R90" s="10">
        <f t="shared" si="217"/>
        <v>3.09624623464136</v>
      </c>
      <c r="S90" s="10">
        <f t="shared" si="116"/>
        <v>3.0899188071735599</v>
      </c>
      <c r="T90" s="10">
        <f t="shared" si="217"/>
        <v>3.0370946098863487</v>
      </c>
      <c r="U90" s="10">
        <f t="shared" si="217"/>
        <v>3.0493425278622035</v>
      </c>
      <c r="V90" s="10">
        <f t="shared" si="217"/>
        <v>3.2524335556514625</v>
      </c>
      <c r="W90" s="10">
        <f t="shared" si="217"/>
        <v>3.0973223571108153</v>
      </c>
      <c r="X90" s="10">
        <f t="shared" si="217"/>
        <v>3.0268575158890947</v>
      </c>
      <c r="Y90" s="10">
        <f t="shared" si="217"/>
        <v>3.1878213145795091</v>
      </c>
      <c r="Z90" s="10">
        <f t="shared" si="217"/>
        <v>2.9593198620739098</v>
      </c>
      <c r="AA90" s="10"/>
      <c r="AB90" s="10"/>
      <c r="AC90" s="10">
        <f t="shared" si="122"/>
        <v>2.8031634986641607</v>
      </c>
      <c r="AD90" s="10">
        <f t="shared" si="123"/>
        <v>3.5932150647211829</v>
      </c>
      <c r="AE90" s="8">
        <f t="shared" si="117"/>
        <v>3.1410198456659186</v>
      </c>
      <c r="AF90" s="7">
        <f t="shared" si="118"/>
        <v>0.15869510807565385</v>
      </c>
      <c r="AG90" s="8">
        <f t="shared" si="119"/>
        <v>5.0523433748636295</v>
      </c>
      <c r="AH90" s="10">
        <f t="shared" ref="AH90:AQ90" si="218">AH40*AH$17</f>
        <v>3.0156994824454126</v>
      </c>
      <c r="AI90" s="10">
        <f t="shared" si="218"/>
        <v>2.8858119856001587</v>
      </c>
      <c r="AJ90" s="10">
        <f t="shared" si="218"/>
        <v>2.9152233827646321</v>
      </c>
      <c r="AK90" s="10">
        <f t="shared" si="218"/>
        <v>2.7635964304722656</v>
      </c>
      <c r="AL90" s="10">
        <f t="shared" si="218"/>
        <v>3.0685156733672869</v>
      </c>
      <c r="AM90" s="10">
        <f t="shared" si="218"/>
        <v>3.0720670910054042</v>
      </c>
      <c r="AN90" s="10">
        <f t="shared" si="218"/>
        <v>3.1811314490984999</v>
      </c>
      <c r="AO90" s="10">
        <f t="shared" si="218"/>
        <v>3.0542409614021953</v>
      </c>
      <c r="AP90" s="10">
        <f t="shared" si="218"/>
        <v>3.0998653062580788</v>
      </c>
      <c r="AQ90" s="10">
        <f t="shared" si="218"/>
        <v>3.258001111661927</v>
      </c>
      <c r="AR90" s="9">
        <f t="shared" si="125"/>
        <v>3.0542409614021953</v>
      </c>
      <c r="AS90" s="9">
        <f t="shared" si="126"/>
        <v>3.258001111661927</v>
      </c>
      <c r="AT90" s="17">
        <f t="shared" si="127"/>
        <v>3.1223035987988985</v>
      </c>
      <c r="AU90" s="11">
        <f t="shared" si="135"/>
        <v>8.053245083461838E-2</v>
      </c>
      <c r="AV90" s="8">
        <f t="shared" si="136"/>
        <v>2.5792639404316082</v>
      </c>
      <c r="AW90" s="10">
        <f t="shared" ref="AW90:BG90" si="219">AW40*AW$17</f>
        <v>2.9483363630251316</v>
      </c>
      <c r="AX90" s="10">
        <f t="shared" si="219"/>
        <v>2.7402852696256534</v>
      </c>
      <c r="AY90" s="10">
        <f t="shared" si="219"/>
        <v>2.7799416995402844</v>
      </c>
      <c r="AZ90" s="10">
        <f t="shared" si="219"/>
        <v>3.0108977358046851</v>
      </c>
      <c r="BA90" s="10">
        <f t="shared" si="219"/>
        <v>3.3554477713283801</v>
      </c>
      <c r="BB90" s="10">
        <f t="shared" si="219"/>
        <v>3.8264452158262348</v>
      </c>
      <c r="BC90" s="10">
        <f t="shared" si="219"/>
        <v>2.2047733794695548</v>
      </c>
      <c r="BD90" s="10">
        <f t="shared" si="219"/>
        <v>3.0073656932446124</v>
      </c>
      <c r="BE90" s="10">
        <f t="shared" si="219"/>
        <v>2.9666340542601177</v>
      </c>
      <c r="BF90" s="10">
        <f t="shared" si="219"/>
        <v>2.9943816040625943</v>
      </c>
      <c r="BG90" s="10">
        <f t="shared" si="219"/>
        <v>3.0522086797027765</v>
      </c>
      <c r="BH90" s="15">
        <f t="shared" si="138"/>
        <v>2.2047733794695548</v>
      </c>
      <c r="BI90" s="7">
        <f t="shared" si="139"/>
        <v>3.8264452158262348</v>
      </c>
      <c r="BJ90" s="16">
        <f t="shared" si="164"/>
        <v>2.9897015878081845</v>
      </c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s="4" customFormat="1">
      <c r="A91" s="12" t="s">
        <v>45</v>
      </c>
      <c r="B91" s="10">
        <f t="shared" si="206"/>
        <v>1.1658590901308588</v>
      </c>
      <c r="C91" s="10">
        <f t="shared" si="206"/>
        <v>1.1645504791991075</v>
      </c>
      <c r="D91" s="10">
        <f t="shared" si="206"/>
        <v>1.1543508194130954</v>
      </c>
      <c r="E91" s="10">
        <f t="shared" si="206"/>
        <v>1.1711244133369363</v>
      </c>
      <c r="F91" s="10">
        <f t="shared" si="206"/>
        <v>1.1916852278143653</v>
      </c>
      <c r="G91" s="10">
        <f t="shared" si="206"/>
        <v>1.1857039287404925</v>
      </c>
      <c r="H91" s="10">
        <f t="shared" si="206"/>
        <v>1.1512699622437532</v>
      </c>
      <c r="I91" s="10">
        <f t="shared" si="206"/>
        <v>1.1936260720810974</v>
      </c>
      <c r="J91" s="10">
        <f t="shared" si="206"/>
        <v>1.1442396679859177</v>
      </c>
      <c r="K91" s="10">
        <f t="shared" si="206"/>
        <v>1.0956589453086552</v>
      </c>
      <c r="L91" s="10">
        <f t="shared" si="206"/>
        <v>1.2295160099309468</v>
      </c>
      <c r="M91" s="10">
        <f t="shared" si="206"/>
        <v>1.1419615716408325</v>
      </c>
      <c r="N91" s="10">
        <f t="shared" si="206"/>
        <v>1.0816858723652583</v>
      </c>
      <c r="O91" s="10">
        <f t="shared" si="210"/>
        <v>1.0802424738956284</v>
      </c>
      <c r="P91" s="10">
        <f t="shared" ref="P91:Z91" si="220">P41*P$17</f>
        <v>1.0285746525688217</v>
      </c>
      <c r="Q91" s="10">
        <f t="shared" si="220"/>
        <v>1.1414453340965347</v>
      </c>
      <c r="R91" s="10">
        <f t="shared" si="220"/>
        <v>1.1136894686399121</v>
      </c>
      <c r="S91" s="10">
        <f t="shared" si="116"/>
        <v>1.1073797244439445</v>
      </c>
      <c r="T91" s="10">
        <f t="shared" si="220"/>
        <v>1.1072433212934907</v>
      </c>
      <c r="U91" s="10">
        <f t="shared" si="220"/>
        <v>1.1176037742855869</v>
      </c>
      <c r="V91" s="10">
        <f t="shared" si="220"/>
        <v>1.0918191317339376</v>
      </c>
      <c r="W91" s="10">
        <f t="shared" si="220"/>
        <v>1.1085348483282189</v>
      </c>
      <c r="X91" s="10">
        <f t="shared" si="220"/>
        <v>1.1042976406034013</v>
      </c>
      <c r="Y91" s="10">
        <f t="shared" si="220"/>
        <v>1.0911445414524454</v>
      </c>
      <c r="Z91" s="10">
        <f t="shared" si="220"/>
        <v>1.0589915232165428</v>
      </c>
      <c r="AA91" s="10"/>
      <c r="AB91" s="10"/>
      <c r="AC91" s="10">
        <f t="shared" si="122"/>
        <v>1.0285746525688217</v>
      </c>
      <c r="AD91" s="10">
        <f t="shared" si="123"/>
        <v>1.2295160099309468</v>
      </c>
      <c r="AE91" s="8">
        <f t="shared" si="117"/>
        <v>1.122800189355198</v>
      </c>
      <c r="AF91" s="7">
        <f t="shared" si="118"/>
        <v>4.7160473891332065E-2</v>
      </c>
      <c r="AG91" s="8">
        <f t="shared" si="119"/>
        <v>4.2002552491922351</v>
      </c>
      <c r="AH91" s="10">
        <f t="shared" ref="AH91:AQ91" si="221">AH41*AH$17</f>
        <v>1.0127544315966537</v>
      </c>
      <c r="AI91" s="10">
        <f t="shared" si="221"/>
        <v>0.98140363910949235</v>
      </c>
      <c r="AJ91" s="10">
        <f t="shared" si="221"/>
        <v>0.99160118431791855</v>
      </c>
      <c r="AK91" s="10">
        <f t="shared" si="221"/>
        <v>0.9384910766719432</v>
      </c>
      <c r="AL91" s="10">
        <f t="shared" si="221"/>
        <v>0.99787689468344709</v>
      </c>
      <c r="AM91" s="10">
        <f t="shared" si="221"/>
        <v>1.002453152421402</v>
      </c>
      <c r="AN91" s="10">
        <f t="shared" si="221"/>
        <v>1.0871577249934175</v>
      </c>
      <c r="AO91" s="10">
        <f t="shared" si="221"/>
        <v>1.0335308040781954</v>
      </c>
      <c r="AP91" s="10">
        <f t="shared" si="221"/>
        <v>1.057009843946132</v>
      </c>
      <c r="AQ91" s="10">
        <f t="shared" si="221"/>
        <v>1.0870105110090624</v>
      </c>
      <c r="AR91" s="9">
        <f t="shared" si="125"/>
        <v>1.002453152421402</v>
      </c>
      <c r="AS91" s="9">
        <f t="shared" si="126"/>
        <v>1.0871577249934175</v>
      </c>
      <c r="AT91" s="17">
        <f t="shared" si="127"/>
        <v>1.0441731551886093</v>
      </c>
      <c r="AU91" s="11">
        <f t="shared" si="135"/>
        <v>3.9609733344383828E-2</v>
      </c>
      <c r="AV91" s="8">
        <f t="shared" si="136"/>
        <v>3.7934065961721752</v>
      </c>
      <c r="AW91" s="10">
        <f t="shared" ref="AW91:BG91" si="222">AW41*AW$17</f>
        <v>0.99377058821378805</v>
      </c>
      <c r="AX91" s="10">
        <f t="shared" si="222"/>
        <v>0.90882491034914503</v>
      </c>
      <c r="AY91" s="10">
        <f t="shared" si="222"/>
        <v>0.93454072917070075</v>
      </c>
      <c r="AZ91" s="10">
        <f t="shared" si="222"/>
        <v>0.99413046820604312</v>
      </c>
      <c r="BA91" s="10">
        <f t="shared" si="222"/>
        <v>1.1440318700979426</v>
      </c>
      <c r="BB91" s="10">
        <f t="shared" si="222"/>
        <v>1.1358422490012448</v>
      </c>
      <c r="BC91" s="10">
        <f t="shared" si="222"/>
        <v>0.84939333359146518</v>
      </c>
      <c r="BD91" s="10">
        <f t="shared" si="222"/>
        <v>1.0064850788684769</v>
      </c>
      <c r="BE91" s="10">
        <f t="shared" si="222"/>
        <v>0.98345486261116744</v>
      </c>
      <c r="BF91" s="10">
        <f t="shared" si="222"/>
        <v>1.0024840956560828</v>
      </c>
      <c r="BG91" s="10">
        <f t="shared" si="222"/>
        <v>1.0005923763682052</v>
      </c>
      <c r="BH91" s="15">
        <f t="shared" si="138"/>
        <v>0.84939333359146518</v>
      </c>
      <c r="BI91" s="7">
        <f t="shared" si="139"/>
        <v>1.1440318700979426</v>
      </c>
      <c r="BJ91" s="16">
        <f t="shared" si="164"/>
        <v>0.99577732383038731</v>
      </c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s="4" customFormat="1">
      <c r="A92" s="12" t="s">
        <v>46</v>
      </c>
      <c r="B92" s="10">
        <f t="shared" si="206"/>
        <v>3.9252308486299334</v>
      </c>
      <c r="C92" s="10">
        <f t="shared" si="206"/>
        <v>3.9257207357638078</v>
      </c>
      <c r="D92" s="10">
        <f t="shared" si="206"/>
        <v>3.8488089280693281</v>
      </c>
      <c r="E92" s="10">
        <f t="shared" si="206"/>
        <v>3.8322149036466522</v>
      </c>
      <c r="F92" s="10">
        <f t="shared" si="206"/>
        <v>3.9747116683743737</v>
      </c>
      <c r="G92" s="10">
        <f t="shared" si="206"/>
        <v>3.9820737265379247</v>
      </c>
      <c r="H92" s="10">
        <f t="shared" si="206"/>
        <v>3.9890914462668396</v>
      </c>
      <c r="I92" s="10">
        <f t="shared" si="206"/>
        <v>3.955246765587781</v>
      </c>
      <c r="J92" s="10">
        <f t="shared" si="206"/>
        <v>3.8088281618670847</v>
      </c>
      <c r="K92" s="10">
        <f t="shared" si="206"/>
        <v>3.7187169037287577</v>
      </c>
      <c r="L92" s="10">
        <f t="shared" si="206"/>
        <v>4.1675651303011199</v>
      </c>
      <c r="M92" s="10">
        <f t="shared" si="206"/>
        <v>3.776354216270482</v>
      </c>
      <c r="N92" s="10">
        <f t="shared" si="206"/>
        <v>3.7896139534009592</v>
      </c>
      <c r="O92" s="10">
        <f t="shared" si="210"/>
        <v>3.6962391878303875</v>
      </c>
      <c r="P92" s="10">
        <f t="shared" ref="P92:Z92" si="223">P42*P$17</f>
        <v>3.3613684329716746</v>
      </c>
      <c r="Q92" s="10">
        <f t="shared" si="223"/>
        <v>3.6744464468523743</v>
      </c>
      <c r="R92" s="10">
        <f t="shared" si="223"/>
        <v>3.7272450630729663</v>
      </c>
      <c r="S92" s="10">
        <f t="shared" si="116"/>
        <v>3.7165438695290729</v>
      </c>
      <c r="T92" s="10">
        <f t="shared" si="223"/>
        <v>3.7858052091280747</v>
      </c>
      <c r="U92" s="10">
        <f t="shared" si="223"/>
        <v>3.8335536890178887</v>
      </c>
      <c r="V92" s="10">
        <f t="shared" si="223"/>
        <v>3.8178006692786841</v>
      </c>
      <c r="W92" s="10">
        <f t="shared" si="223"/>
        <v>3.7888736717060962</v>
      </c>
      <c r="X92" s="10">
        <f t="shared" si="223"/>
        <v>3.6836681823148636</v>
      </c>
      <c r="Y92" s="10">
        <f t="shared" si="223"/>
        <v>3.7838392465776072</v>
      </c>
      <c r="Z92" s="10">
        <f t="shared" si="223"/>
        <v>3.6239202023400248</v>
      </c>
      <c r="AA92" s="10"/>
      <c r="AB92" s="10"/>
      <c r="AC92" s="10">
        <f t="shared" si="122"/>
        <v>3.3613684329716746</v>
      </c>
      <c r="AD92" s="10">
        <f t="shared" si="123"/>
        <v>4.1675651303011199</v>
      </c>
      <c r="AE92" s="8">
        <f t="shared" si="117"/>
        <v>3.7906278002707756</v>
      </c>
      <c r="AF92" s="7">
        <f t="shared" si="118"/>
        <v>0.15508639621177289</v>
      </c>
      <c r="AG92" s="8">
        <f t="shared" si="119"/>
        <v>4.0913116344657903</v>
      </c>
      <c r="AH92" s="10">
        <f t="shared" ref="AH92:AQ92" si="224">AH42*AH$17</f>
        <v>3.3932153645408833</v>
      </c>
      <c r="AI92" s="10">
        <f t="shared" si="224"/>
        <v>3.4355692324980986</v>
      </c>
      <c r="AJ92" s="10">
        <f t="shared" si="224"/>
        <v>3.4210740970952287</v>
      </c>
      <c r="AK92" s="10">
        <f t="shared" si="224"/>
        <v>3.1621070284540145</v>
      </c>
      <c r="AL92" s="10">
        <f t="shared" si="224"/>
        <v>3.4774200283758989</v>
      </c>
      <c r="AM92" s="10">
        <f t="shared" si="224"/>
        <v>3.3889461469100879</v>
      </c>
      <c r="AN92" s="10">
        <f t="shared" si="224"/>
        <v>3.7591816630791897</v>
      </c>
      <c r="AO92" s="10">
        <f t="shared" si="224"/>
        <v>3.462324628518509</v>
      </c>
      <c r="AP92" s="10">
        <f t="shared" si="224"/>
        <v>3.5735209249172235</v>
      </c>
      <c r="AQ92" s="10">
        <f t="shared" si="224"/>
        <v>3.6709124926321115</v>
      </c>
      <c r="AR92" s="9">
        <f t="shared" si="125"/>
        <v>3.3889461469100879</v>
      </c>
      <c r="AS92" s="9">
        <f t="shared" si="126"/>
        <v>3.7591816630791897</v>
      </c>
      <c r="AT92" s="17">
        <f t="shared" si="127"/>
        <v>3.5553843140721697</v>
      </c>
      <c r="AU92" s="11">
        <f t="shared" si="135"/>
        <v>0.13974924297783362</v>
      </c>
      <c r="AV92" s="8">
        <f t="shared" si="136"/>
        <v>3.9306367647713278</v>
      </c>
      <c r="AW92" s="10">
        <f t="shared" ref="AW92:BG92" si="225">AW42*AW$17</f>
        <v>3.3443250710264789</v>
      </c>
      <c r="AX92" s="10">
        <f t="shared" si="225"/>
        <v>3.147593726790535</v>
      </c>
      <c r="AY92" s="10">
        <f t="shared" si="225"/>
        <v>3.2308218014287067</v>
      </c>
      <c r="AZ92" s="10">
        <f t="shared" si="225"/>
        <v>3.4727834756076064</v>
      </c>
      <c r="BA92" s="10">
        <f t="shared" si="225"/>
        <v>3.9933426540814012</v>
      </c>
      <c r="BB92" s="10">
        <f t="shared" si="225"/>
        <v>4.2527986286611954</v>
      </c>
      <c r="BC92" s="10">
        <f t="shared" si="225"/>
        <v>2.4953350845753839</v>
      </c>
      <c r="BD92" s="10">
        <f t="shared" si="225"/>
        <v>3.3535790173309636</v>
      </c>
      <c r="BE92" s="10">
        <f t="shared" si="225"/>
        <v>3.4678188038457352</v>
      </c>
      <c r="BF92" s="10">
        <f t="shared" si="225"/>
        <v>3.4990968073230437</v>
      </c>
      <c r="BG92" s="10">
        <f t="shared" si="225"/>
        <v>3.4835727233341216</v>
      </c>
      <c r="BH92" s="15">
        <f t="shared" si="138"/>
        <v>2.4953350845753839</v>
      </c>
      <c r="BI92" s="7">
        <f t="shared" si="139"/>
        <v>4.2527986286611954</v>
      </c>
      <c r="BJ92" s="16">
        <f t="shared" si="164"/>
        <v>3.4310061630913795</v>
      </c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s="4" customFormat="1">
      <c r="A93" s="12" t="s">
        <v>47</v>
      </c>
      <c r="B93" s="10">
        <f t="shared" si="206"/>
        <v>0.65434368114617203</v>
      </c>
      <c r="C93" s="10">
        <f t="shared" si="206"/>
        <v>0.64427007281729753</v>
      </c>
      <c r="D93" s="10">
        <f t="shared" si="206"/>
        <v>0.65934898845717682</v>
      </c>
      <c r="E93" s="10">
        <f t="shared" si="206"/>
        <v>0.64119694651599979</v>
      </c>
      <c r="F93" s="10">
        <f t="shared" si="206"/>
        <v>0.67180967165066752</v>
      </c>
      <c r="G93" s="10">
        <f t="shared" si="206"/>
        <v>0.652585738432648</v>
      </c>
      <c r="H93" s="10">
        <f t="shared" si="206"/>
        <v>0.63143484956477813</v>
      </c>
      <c r="I93" s="10">
        <f t="shared" si="206"/>
        <v>0.63544943463874726</v>
      </c>
      <c r="J93" s="10">
        <f t="shared" si="206"/>
        <v>0.64801469848492033</v>
      </c>
      <c r="K93" s="10">
        <f t="shared" si="206"/>
        <v>0.6408370382245262</v>
      </c>
      <c r="L93" s="10">
        <f t="shared" si="206"/>
        <v>0.66764742391415</v>
      </c>
      <c r="M93" s="10">
        <f t="shared" si="206"/>
        <v>0.64268810033770107</v>
      </c>
      <c r="N93" s="10">
        <f t="shared" si="206"/>
        <v>0.62311796527153773</v>
      </c>
      <c r="O93" s="10">
        <f t="shared" si="210"/>
        <v>0.59914993247867976</v>
      </c>
      <c r="P93" s="10">
        <f t="shared" ref="P93:Z93" si="226">P43*P$17</f>
        <v>0.588054255289571</v>
      </c>
      <c r="Q93" s="10">
        <f t="shared" si="226"/>
        <v>0.63482040899810688</v>
      </c>
      <c r="R93" s="10">
        <f t="shared" si="226"/>
        <v>0.61172709452781926</v>
      </c>
      <c r="S93" s="10">
        <f t="shared" si="116"/>
        <v>0.62337486520884156</v>
      </c>
      <c r="T93" s="10">
        <f t="shared" si="226"/>
        <v>0.63172440666116925</v>
      </c>
      <c r="U93" s="10">
        <f t="shared" si="226"/>
        <v>0.63464974284908315</v>
      </c>
      <c r="V93" s="10">
        <f t="shared" si="226"/>
        <v>0.6330083541416277</v>
      </c>
      <c r="W93" s="10">
        <f t="shared" si="226"/>
        <v>0.62911823511978626</v>
      </c>
      <c r="X93" s="10">
        <f t="shared" si="226"/>
        <v>0.62180473572375461</v>
      </c>
      <c r="Y93" s="10">
        <f t="shared" si="226"/>
        <v>0.62851196680306032</v>
      </c>
      <c r="Z93" s="10">
        <f t="shared" si="226"/>
        <v>0.62194852415567614</v>
      </c>
      <c r="AA93" s="10"/>
      <c r="AB93" s="10"/>
      <c r="AC93" s="10">
        <f t="shared" si="122"/>
        <v>0.588054255289571</v>
      </c>
      <c r="AD93" s="10">
        <f t="shared" si="123"/>
        <v>0.67180967165066752</v>
      </c>
      <c r="AE93" s="8">
        <f t="shared" si="117"/>
        <v>0.63179745084422134</v>
      </c>
      <c r="AF93" s="7">
        <f t="shared" si="118"/>
        <v>1.9191192648585556E-2</v>
      </c>
      <c r="AG93" s="8">
        <f t="shared" si="119"/>
        <v>3.0375546186427109</v>
      </c>
      <c r="AH93" s="10">
        <f t="shared" ref="AH93:AQ93" si="227">AH43*AH$17</f>
        <v>0.58911794037938625</v>
      </c>
      <c r="AI93" s="10">
        <f t="shared" si="227"/>
        <v>0.58551742828014075</v>
      </c>
      <c r="AJ93" s="10">
        <f t="shared" si="227"/>
        <v>0.58164098833314748</v>
      </c>
      <c r="AK93" s="10">
        <f t="shared" si="227"/>
        <v>0.54603872465552794</v>
      </c>
      <c r="AL93" s="10">
        <f t="shared" si="227"/>
        <v>0.59294771975384719</v>
      </c>
      <c r="AM93" s="10">
        <f t="shared" si="227"/>
        <v>0.60141295828691399</v>
      </c>
      <c r="AN93" s="10">
        <f t="shared" si="227"/>
        <v>0.63757471181693615</v>
      </c>
      <c r="AO93" s="10">
        <f t="shared" si="227"/>
        <v>0.6105543386598673</v>
      </c>
      <c r="AP93" s="10">
        <f t="shared" si="227"/>
        <v>0.61497345046985852</v>
      </c>
      <c r="AQ93" s="10">
        <f t="shared" si="227"/>
        <v>0.63589939793197048</v>
      </c>
      <c r="AR93" s="9">
        <f t="shared" si="125"/>
        <v>0.60141295828691399</v>
      </c>
      <c r="AS93" s="9">
        <f t="shared" si="126"/>
        <v>0.63757471181693615</v>
      </c>
      <c r="AT93" s="17">
        <f t="shared" si="127"/>
        <v>0.61556042948656564</v>
      </c>
      <c r="AU93" s="11">
        <f t="shared" si="135"/>
        <v>1.8084210441580231E-2</v>
      </c>
      <c r="AV93" s="8">
        <f t="shared" si="136"/>
        <v>2.9378448606035534</v>
      </c>
      <c r="AW93" s="10">
        <f t="shared" ref="AW93:BG93" si="228">AW43*AW$17</f>
        <v>0.58780184607600705</v>
      </c>
      <c r="AX93" s="10">
        <f t="shared" si="228"/>
        <v>0.54129066696855221</v>
      </c>
      <c r="AY93" s="10">
        <f t="shared" si="228"/>
        <v>0.56616581252573905</v>
      </c>
      <c r="AZ93" s="10">
        <f t="shared" si="228"/>
        <v>0.61326732215456847</v>
      </c>
      <c r="BA93" s="10">
        <f t="shared" si="228"/>
        <v>0.68472840243380306</v>
      </c>
      <c r="BB93" s="10">
        <f t="shared" si="228"/>
        <v>0.72256265997857161</v>
      </c>
      <c r="BC93" s="10">
        <f t="shared" si="228"/>
        <v>0.42518414561750367</v>
      </c>
      <c r="BD93" s="10">
        <f t="shared" si="228"/>
        <v>0.59019260687719921</v>
      </c>
      <c r="BE93" s="10">
        <f t="shared" si="228"/>
        <v>0.59099417674047605</v>
      </c>
      <c r="BF93" s="10">
        <f t="shared" si="228"/>
        <v>0.60382634266508128</v>
      </c>
      <c r="BG93" s="10">
        <f t="shared" si="228"/>
        <v>0.60392973612115097</v>
      </c>
      <c r="BH93" s="15">
        <f t="shared" si="138"/>
        <v>0.42518414561750367</v>
      </c>
      <c r="BI93" s="7">
        <f t="shared" si="139"/>
        <v>0.72256265997857161</v>
      </c>
      <c r="BJ93" s="16">
        <f t="shared" si="164"/>
        <v>0.59363124710533199</v>
      </c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s="4" customFormat="1">
      <c r="A94" s="12" t="s">
        <v>48</v>
      </c>
      <c r="B94" s="10">
        <f t="shared" si="206"/>
        <v>4.3853244007041736</v>
      </c>
      <c r="C94" s="10">
        <f t="shared" si="206"/>
        <v>4.344264355512081</v>
      </c>
      <c r="D94" s="10">
        <f t="shared" si="206"/>
        <v>4.1858121473425154</v>
      </c>
      <c r="E94" s="10">
        <f t="shared" si="206"/>
        <v>4.2694706095667003</v>
      </c>
      <c r="F94" s="10">
        <f t="shared" si="206"/>
        <v>4.4368260855720383</v>
      </c>
      <c r="G94" s="10">
        <f t="shared" si="206"/>
        <v>4.3646806473918121</v>
      </c>
      <c r="H94" s="10">
        <f t="shared" si="206"/>
        <v>4.3121602786744715</v>
      </c>
      <c r="I94" s="10">
        <f t="shared" si="206"/>
        <v>4.4307209753412948</v>
      </c>
      <c r="J94" s="10">
        <f t="shared" si="206"/>
        <v>4.3711254625713778</v>
      </c>
      <c r="K94" s="10">
        <f t="shared" si="206"/>
        <v>4.3237296229289779</v>
      </c>
      <c r="L94" s="10">
        <f t="shared" si="206"/>
        <v>4.4611364552736212</v>
      </c>
      <c r="M94" s="10">
        <f t="shared" si="206"/>
        <v>4.2550921235445252</v>
      </c>
      <c r="N94" s="10">
        <f t="shared" si="206"/>
        <v>4.2339879322251157</v>
      </c>
      <c r="O94" s="10">
        <f t="shared" si="210"/>
        <v>4.1004693609336709</v>
      </c>
      <c r="P94" s="10">
        <f t="shared" ref="P94:Z94" si="229">P44*P$17</f>
        <v>3.8707008981890323</v>
      </c>
      <c r="Q94" s="10">
        <f t="shared" si="229"/>
        <v>4.2419243646060565</v>
      </c>
      <c r="R94" s="10">
        <f t="shared" si="229"/>
        <v>4.1710364751395046</v>
      </c>
      <c r="S94" s="10">
        <f t="shared" si="116"/>
        <v>4.1863504194870265</v>
      </c>
      <c r="T94" s="10">
        <f t="shared" si="229"/>
        <v>4.2828290025301357</v>
      </c>
      <c r="U94" s="10">
        <f t="shared" si="229"/>
        <v>4.1737054530952191</v>
      </c>
      <c r="V94" s="10">
        <f t="shared" si="229"/>
        <v>4.3169399515902089</v>
      </c>
      <c r="W94" s="10">
        <f t="shared" si="229"/>
        <v>4.1929065317664485</v>
      </c>
      <c r="X94" s="10">
        <f t="shared" si="229"/>
        <v>4.2040518438422136</v>
      </c>
      <c r="Y94" s="10">
        <f t="shared" si="229"/>
        <v>4.2728222702259435</v>
      </c>
      <c r="Z94" s="10">
        <f t="shared" si="229"/>
        <v>4.1556004126861952</v>
      </c>
      <c r="AA94" s="10"/>
      <c r="AB94" s="10"/>
      <c r="AC94" s="10">
        <f t="shared" si="122"/>
        <v>3.8707008981890323</v>
      </c>
      <c r="AD94" s="10">
        <f t="shared" si="123"/>
        <v>4.4611364552736212</v>
      </c>
      <c r="AE94" s="8">
        <f t="shared" si="117"/>
        <v>4.2474188661338061</v>
      </c>
      <c r="AF94" s="7">
        <f t="shared" si="118"/>
        <v>0.12592284496251757</v>
      </c>
      <c r="AG94" s="8">
        <f t="shared" si="119"/>
        <v>2.9646910024943756</v>
      </c>
      <c r="AH94" s="10">
        <f t="shared" ref="AH94:AQ94" si="230">AH44*AH$17</f>
        <v>3.8938107533423545</v>
      </c>
      <c r="AI94" s="10">
        <f t="shared" si="230"/>
        <v>3.894343100556354</v>
      </c>
      <c r="AJ94" s="10">
        <f t="shared" si="230"/>
        <v>3.8457488985258643</v>
      </c>
      <c r="AK94" s="10">
        <f t="shared" si="230"/>
        <v>3.5652617680528071</v>
      </c>
      <c r="AL94" s="10">
        <f t="shared" si="230"/>
        <v>4.0021170731314681</v>
      </c>
      <c r="AM94" s="10">
        <f t="shared" si="230"/>
        <v>3.9785908554226896</v>
      </c>
      <c r="AN94" s="10">
        <f t="shared" si="230"/>
        <v>4.2630871615150241</v>
      </c>
      <c r="AO94" s="10">
        <f t="shared" si="230"/>
        <v>3.9237943309742724</v>
      </c>
      <c r="AP94" s="10">
        <f t="shared" si="230"/>
        <v>4.0466408094386548</v>
      </c>
      <c r="AQ94" s="10">
        <f t="shared" si="230"/>
        <v>4.1472727211274432</v>
      </c>
      <c r="AR94" s="9">
        <f t="shared" si="125"/>
        <v>3.9237943309742724</v>
      </c>
      <c r="AS94" s="9">
        <f t="shared" si="126"/>
        <v>4.2630871615150241</v>
      </c>
      <c r="AT94" s="17">
        <f t="shared" si="127"/>
        <v>4.0602504919349256</v>
      </c>
      <c r="AU94" s="11">
        <f t="shared" si="135"/>
        <v>0.12455431011317071</v>
      </c>
      <c r="AV94" s="8">
        <f t="shared" si="136"/>
        <v>3.0676508841161163</v>
      </c>
      <c r="AW94" s="10">
        <f t="shared" ref="AW94:BG94" si="231">AW44*AW$17</f>
        <v>3.8302576202669223</v>
      </c>
      <c r="AX94" s="10">
        <f t="shared" si="231"/>
        <v>3.5185797560821972</v>
      </c>
      <c r="AY94" s="10">
        <f t="shared" si="231"/>
        <v>3.6392940666193199</v>
      </c>
      <c r="AZ94" s="10">
        <f t="shared" si="231"/>
        <v>4.0111752009678625</v>
      </c>
      <c r="BA94" s="10">
        <f t="shared" si="231"/>
        <v>4.4975959511488339</v>
      </c>
      <c r="BB94" s="10">
        <f t="shared" si="231"/>
        <v>4.891815863530355</v>
      </c>
      <c r="BC94" s="10">
        <f t="shared" si="231"/>
        <v>2.8244709783482969</v>
      </c>
      <c r="BD94" s="10">
        <f t="shared" si="231"/>
        <v>3.8286486220475404</v>
      </c>
      <c r="BE94" s="10">
        <f t="shared" si="231"/>
        <v>3.9772631964992948</v>
      </c>
      <c r="BF94" s="10">
        <f t="shared" si="231"/>
        <v>4.141060902042784</v>
      </c>
      <c r="BG94" s="10">
        <f t="shared" si="231"/>
        <v>3.9256841479290254</v>
      </c>
      <c r="BH94" s="15">
        <f t="shared" si="138"/>
        <v>2.8244709783482969</v>
      </c>
      <c r="BI94" s="7">
        <f t="shared" si="139"/>
        <v>4.891815863530355</v>
      </c>
      <c r="BJ94" s="16">
        <f t="shared" si="164"/>
        <v>3.9168951186802214</v>
      </c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s="4" customFormat="1">
      <c r="A95" s="12" t="s">
        <v>49</v>
      </c>
      <c r="B95" s="10">
        <f t="shared" si="206"/>
        <v>0.90647537074678297</v>
      </c>
      <c r="C95" s="10">
        <f t="shared" si="206"/>
        <v>0.88866136803345397</v>
      </c>
      <c r="D95" s="10">
        <f t="shared" si="206"/>
        <v>0.88355956741171848</v>
      </c>
      <c r="E95" s="10">
        <f t="shared" si="206"/>
        <v>0.90987856183638249</v>
      </c>
      <c r="F95" s="10">
        <f t="shared" si="206"/>
        <v>0.91434563326925555</v>
      </c>
      <c r="G95" s="10">
        <f t="shared" si="206"/>
        <v>0.91364512447029567</v>
      </c>
      <c r="H95" s="10">
        <f t="shared" si="206"/>
        <v>0.89798172556552436</v>
      </c>
      <c r="I95" s="10">
        <f t="shared" si="206"/>
        <v>0.93585818546376853</v>
      </c>
      <c r="J95" s="10">
        <f t="shared" si="206"/>
        <v>0.91451599099535286</v>
      </c>
      <c r="K95" s="10">
        <f t="shared" si="206"/>
        <v>0.87821004753653431</v>
      </c>
      <c r="L95" s="10">
        <f t="shared" si="206"/>
        <v>0.90902157475329648</v>
      </c>
      <c r="M95" s="10">
        <f t="shared" si="206"/>
        <v>0.89487184394025032</v>
      </c>
      <c r="N95" s="10">
        <f t="shared" si="206"/>
        <v>0.8769657996682797</v>
      </c>
      <c r="O95" s="10">
        <f t="shared" si="210"/>
        <v>0.84636004025130884</v>
      </c>
      <c r="P95" s="10">
        <f t="shared" ref="P95:Z95" si="232">P45*P$17</f>
        <v>0.8288655652925202</v>
      </c>
      <c r="Q95" s="10">
        <f t="shared" si="232"/>
        <v>0.88191983559931919</v>
      </c>
      <c r="R95" s="10">
        <f t="shared" si="232"/>
        <v>0.86683130239827577</v>
      </c>
      <c r="S95" s="10">
        <f t="shared" si="116"/>
        <v>0.87138850648907473</v>
      </c>
      <c r="T95" s="10">
        <f t="shared" si="232"/>
        <v>0.88973234180240546</v>
      </c>
      <c r="U95" s="10">
        <f t="shared" si="232"/>
        <v>0.90001043012755844</v>
      </c>
      <c r="V95" s="10">
        <f t="shared" si="232"/>
        <v>0.91138489119312516</v>
      </c>
      <c r="W95" s="10">
        <f t="shared" si="232"/>
        <v>0.89929401287395117</v>
      </c>
      <c r="X95" s="10">
        <f t="shared" si="232"/>
        <v>0.85602456737853705</v>
      </c>
      <c r="Y95" s="10">
        <f t="shared" si="232"/>
        <v>0.90075541319079488</v>
      </c>
      <c r="Z95" s="10">
        <f t="shared" si="232"/>
        <v>0.87921208149525865</v>
      </c>
      <c r="AA95" s="10"/>
      <c r="AB95" s="10"/>
      <c r="AC95" s="10">
        <f t="shared" si="122"/>
        <v>0.8288655652925202</v>
      </c>
      <c r="AD95" s="10">
        <f t="shared" si="123"/>
        <v>0.93585818546376853</v>
      </c>
      <c r="AE95" s="8">
        <f t="shared" si="117"/>
        <v>0.88834428976134672</v>
      </c>
      <c r="AF95" s="7">
        <f t="shared" si="118"/>
        <v>2.4103242340799053E-2</v>
      </c>
      <c r="AG95" s="8">
        <f t="shared" si="119"/>
        <v>2.7132771177348793</v>
      </c>
      <c r="AH95" s="10">
        <f t="shared" ref="AH95:AQ95" si="233">AH45*AH$17</f>
        <v>0.87901445024467284</v>
      </c>
      <c r="AI95" s="10">
        <f t="shared" si="233"/>
        <v>0.88723746316344076</v>
      </c>
      <c r="AJ95" s="10">
        <f t="shared" si="233"/>
        <v>0.87046280379089114</v>
      </c>
      <c r="AK95" s="10">
        <f t="shared" si="233"/>
        <v>0.823914187097749</v>
      </c>
      <c r="AL95" s="10">
        <f t="shared" si="233"/>
        <v>0.87498269115272442</v>
      </c>
      <c r="AM95" s="10">
        <f t="shared" si="233"/>
        <v>0.89020703224447972</v>
      </c>
      <c r="AN95" s="10">
        <f t="shared" si="233"/>
        <v>0.96819556912583082</v>
      </c>
      <c r="AO95" s="10">
        <f t="shared" si="233"/>
        <v>0.88921128921269255</v>
      </c>
      <c r="AP95" s="10">
        <f t="shared" si="233"/>
        <v>0.93852512126130561</v>
      </c>
      <c r="AQ95" s="10">
        <f t="shared" si="233"/>
        <v>0.93642818120141946</v>
      </c>
      <c r="AR95" s="9">
        <f t="shared" si="125"/>
        <v>0.88921128921269255</v>
      </c>
      <c r="AS95" s="9">
        <f t="shared" si="126"/>
        <v>0.96819556912583082</v>
      </c>
      <c r="AT95" s="17">
        <f t="shared" si="127"/>
        <v>0.91625831403307545</v>
      </c>
      <c r="AU95" s="11">
        <f t="shared" si="135"/>
        <v>3.6644237175639312E-2</v>
      </c>
      <c r="AV95" s="8">
        <f t="shared" si="136"/>
        <v>3.9993347524829677</v>
      </c>
      <c r="AW95" s="10">
        <f t="shared" ref="AW95:BG95" si="234">AW45*AW$17</f>
        <v>0.88053716434469886</v>
      </c>
      <c r="AX95" s="10">
        <f t="shared" si="234"/>
        <v>0.80992521341241119</v>
      </c>
      <c r="AY95" s="10">
        <f t="shared" si="234"/>
        <v>0.8436826489914736</v>
      </c>
      <c r="AZ95" s="10">
        <f t="shared" si="234"/>
        <v>0.9287377453882858</v>
      </c>
      <c r="BA95" s="10">
        <f t="shared" si="234"/>
        <v>1.0234391320670124</v>
      </c>
      <c r="BB95" s="10">
        <f t="shared" si="234"/>
        <v>1.1117504583372468</v>
      </c>
      <c r="BC95" s="10">
        <f t="shared" si="234"/>
        <v>0.64199659014151689</v>
      </c>
      <c r="BD95" s="10">
        <f t="shared" si="234"/>
        <v>0.87136700876539142</v>
      </c>
      <c r="BE95" s="10">
        <f t="shared" si="234"/>
        <v>0.90288376999874143</v>
      </c>
      <c r="BF95" s="10">
        <f t="shared" si="234"/>
        <v>0.94241737958132732</v>
      </c>
      <c r="BG95" s="10">
        <f t="shared" si="234"/>
        <v>0.90345094102143342</v>
      </c>
      <c r="BH95" s="15">
        <f t="shared" si="138"/>
        <v>0.64199659014151689</v>
      </c>
      <c r="BI95" s="7">
        <f t="shared" si="139"/>
        <v>1.1117504583372468</v>
      </c>
      <c r="BJ95" s="16">
        <f t="shared" si="164"/>
        <v>0.89638073200450352</v>
      </c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s="4" customFormat="1">
      <c r="A96" s="12" t="s">
        <v>50</v>
      </c>
      <c r="B96" s="10">
        <f t="shared" si="206"/>
        <v>2.5351275447744563</v>
      </c>
      <c r="C96" s="10">
        <f t="shared" si="206"/>
        <v>2.4952279485946209</v>
      </c>
      <c r="D96" s="10">
        <f t="shared" si="206"/>
        <v>2.4541048125413445</v>
      </c>
      <c r="E96" s="10">
        <f t="shared" si="206"/>
        <v>2.49542826507823</v>
      </c>
      <c r="F96" s="10">
        <f t="shared" si="206"/>
        <v>2.5019940259738798</v>
      </c>
      <c r="G96" s="10">
        <f t="shared" si="206"/>
        <v>2.4994144182086875</v>
      </c>
      <c r="H96" s="10">
        <f t="shared" si="206"/>
        <v>2.5216810822317206</v>
      </c>
      <c r="I96" s="10">
        <f t="shared" si="206"/>
        <v>2.5223920761604459</v>
      </c>
      <c r="J96" s="10">
        <f t="shared" si="206"/>
        <v>2.4820260243081376</v>
      </c>
      <c r="K96" s="10">
        <f t="shared" si="206"/>
        <v>2.479039044314681</v>
      </c>
      <c r="L96" s="10">
        <f t="shared" si="206"/>
        <v>2.5040069048791551</v>
      </c>
      <c r="M96" s="10">
        <f t="shared" si="206"/>
        <v>2.5491495573803533</v>
      </c>
      <c r="N96" s="10">
        <f t="shared" si="206"/>
        <v>2.4458483275739695</v>
      </c>
      <c r="O96" s="10">
        <f t="shared" si="210"/>
        <v>2.3933723561906151</v>
      </c>
      <c r="P96" s="10">
        <f t="shared" ref="P96:Z96" si="235">P46*P$17</f>
        <v>2.301151965025122</v>
      </c>
      <c r="Q96" s="10">
        <f t="shared" si="235"/>
        <v>2.4391654051708516</v>
      </c>
      <c r="R96" s="10">
        <f t="shared" si="235"/>
        <v>2.4307991177783301</v>
      </c>
      <c r="S96" s="10">
        <f t="shared" si="116"/>
        <v>2.4129419208620293</v>
      </c>
      <c r="T96" s="10">
        <f t="shared" si="235"/>
        <v>2.4867402061822514</v>
      </c>
      <c r="U96" s="10">
        <f t="shared" si="235"/>
        <v>2.5207525383637184</v>
      </c>
      <c r="V96" s="10">
        <f t="shared" si="235"/>
        <v>2.581494011122174</v>
      </c>
      <c r="W96" s="10">
        <f t="shared" si="235"/>
        <v>2.4920480356155874</v>
      </c>
      <c r="X96" s="10">
        <f t="shared" si="235"/>
        <v>2.4337105324672956</v>
      </c>
      <c r="Y96" s="10">
        <f t="shared" si="235"/>
        <v>2.5284688890218967</v>
      </c>
      <c r="Z96" s="10">
        <f t="shared" si="235"/>
        <v>2.3764764280142483</v>
      </c>
      <c r="AA96" s="10"/>
      <c r="AB96" s="10"/>
      <c r="AC96" s="10">
        <f t="shared" si="122"/>
        <v>2.301151965025122</v>
      </c>
      <c r="AD96" s="10">
        <f t="shared" si="123"/>
        <v>2.581494011122174</v>
      </c>
      <c r="AE96" s="8">
        <f t="shared" si="117"/>
        <v>2.4689269062170633</v>
      </c>
      <c r="AF96" s="7">
        <f t="shared" si="118"/>
        <v>6.123373380035621E-2</v>
      </c>
      <c r="AG96" s="8">
        <f t="shared" si="119"/>
        <v>2.4801760492042959</v>
      </c>
      <c r="AH96" s="10">
        <f t="shared" ref="AH96:AQ96" si="236">AH46*AH$17</f>
        <v>2.3255367469285906</v>
      </c>
      <c r="AI96" s="10">
        <f t="shared" si="236"/>
        <v>2.3002589000155758</v>
      </c>
      <c r="AJ96" s="10">
        <f t="shared" si="236"/>
        <v>2.2497331136827166</v>
      </c>
      <c r="AK96" s="10">
        <f t="shared" si="236"/>
        <v>2.1700331534433306</v>
      </c>
      <c r="AL96" s="10">
        <f t="shared" si="236"/>
        <v>2.3302877461895188</v>
      </c>
      <c r="AM96" s="10">
        <f t="shared" si="236"/>
        <v>2.3409744324801598</v>
      </c>
      <c r="AN96" s="10">
        <f t="shared" si="236"/>
        <v>2.502144294209018</v>
      </c>
      <c r="AO96" s="10">
        <f t="shared" si="236"/>
        <v>2.3150770703281247</v>
      </c>
      <c r="AP96" s="10">
        <f t="shared" si="236"/>
        <v>2.3733387989649621</v>
      </c>
      <c r="AQ96" s="10">
        <f t="shared" si="236"/>
        <v>2.4580278382909251</v>
      </c>
      <c r="AR96" s="9">
        <f t="shared" si="125"/>
        <v>2.3150770703281247</v>
      </c>
      <c r="AS96" s="9">
        <f t="shared" si="126"/>
        <v>2.502144294209018</v>
      </c>
      <c r="AT96" s="17">
        <f t="shared" si="127"/>
        <v>2.3866416967437849</v>
      </c>
      <c r="AU96" s="11">
        <f t="shared" si="135"/>
        <v>7.6153215083713824E-2</v>
      </c>
      <c r="AV96" s="8">
        <f t="shared" si="136"/>
        <v>3.1908105513958582</v>
      </c>
      <c r="AW96" s="10">
        <f t="shared" ref="AW96:BG96" si="237">AW46*AW$17</f>
        <v>2.33794769911841</v>
      </c>
      <c r="AX96" s="10">
        <f t="shared" si="237"/>
        <v>2.1256007062377589</v>
      </c>
      <c r="AY96" s="10">
        <f t="shared" si="237"/>
        <v>2.253934565560042</v>
      </c>
      <c r="AZ96" s="10">
        <f t="shared" si="237"/>
        <v>2.4843889196217712</v>
      </c>
      <c r="BA96" s="10">
        <f t="shared" si="237"/>
        <v>2.7658736771924022</v>
      </c>
      <c r="BB96" s="10">
        <f t="shared" si="237"/>
        <v>3.0837094679727715</v>
      </c>
      <c r="BC96" s="10">
        <f t="shared" si="237"/>
        <v>1.6910902974897015</v>
      </c>
      <c r="BD96" s="10">
        <f t="shared" si="237"/>
        <v>2.3518656966721938</v>
      </c>
      <c r="BE96" s="10">
        <f t="shared" si="237"/>
        <v>2.4062500111613314</v>
      </c>
      <c r="BF96" s="10">
        <f t="shared" si="237"/>
        <v>2.4371320445373064</v>
      </c>
      <c r="BG96" s="10">
        <f t="shared" si="237"/>
        <v>2.4228399779101824</v>
      </c>
      <c r="BH96" s="15">
        <f t="shared" si="138"/>
        <v>1.6910902974897015</v>
      </c>
      <c r="BI96" s="7">
        <f t="shared" si="139"/>
        <v>3.0837094679727715</v>
      </c>
      <c r="BJ96" s="16">
        <f t="shared" si="164"/>
        <v>2.3964211875885337</v>
      </c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s="4" customFormat="1">
      <c r="A97" s="12" t="s">
        <v>51</v>
      </c>
      <c r="B97" s="10">
        <f t="shared" si="206"/>
        <v>0.36565413691247656</v>
      </c>
      <c r="C97" s="10">
        <f t="shared" si="206"/>
        <v>0.36938847966206639</v>
      </c>
      <c r="D97" s="10">
        <f t="shared" si="206"/>
        <v>0.35788059247698972</v>
      </c>
      <c r="E97" s="10">
        <f t="shared" si="206"/>
        <v>0.37806869860576375</v>
      </c>
      <c r="F97" s="10">
        <f t="shared" si="206"/>
        <v>0.37307944156327066</v>
      </c>
      <c r="G97" s="10">
        <f t="shared" si="206"/>
        <v>0.37790046718244125</v>
      </c>
      <c r="H97" s="10">
        <f t="shared" si="206"/>
        <v>0.36335376539787517</v>
      </c>
      <c r="I97" s="10">
        <f t="shared" si="206"/>
        <v>0.36801834507473252</v>
      </c>
      <c r="J97" s="10">
        <f t="shared" si="206"/>
        <v>0.38064386988330617</v>
      </c>
      <c r="K97" s="10">
        <f t="shared" si="206"/>
        <v>0.36561924169039878</v>
      </c>
      <c r="L97" s="10">
        <f t="shared" si="206"/>
        <v>0.36231577104693813</v>
      </c>
      <c r="M97" s="10">
        <f t="shared" si="206"/>
        <v>0.37202082374191092</v>
      </c>
      <c r="N97" s="10">
        <f t="shared" si="206"/>
        <v>0.36914740509997312</v>
      </c>
      <c r="O97" s="10">
        <f t="shared" si="210"/>
        <v>0.34195177467201371</v>
      </c>
      <c r="P97" s="10">
        <f t="shared" ref="P97:Z97" si="238">P47*P$17</f>
        <v>0.34780233012937822</v>
      </c>
      <c r="Q97" s="10">
        <f t="shared" si="238"/>
        <v>0.36084474286297918</v>
      </c>
      <c r="R97" s="10">
        <f t="shared" si="238"/>
        <v>0.3604431766140157</v>
      </c>
      <c r="S97" s="10">
        <f t="shared" si="116"/>
        <v>0.36452992051919703</v>
      </c>
      <c r="T97" s="10">
        <f t="shared" si="238"/>
        <v>0.3723922102428357</v>
      </c>
      <c r="U97" s="10">
        <f t="shared" si="238"/>
        <v>0.37181250277379063</v>
      </c>
      <c r="V97" s="10">
        <f t="shared" si="238"/>
        <v>0.38998884201230161</v>
      </c>
      <c r="W97" s="10">
        <f t="shared" si="238"/>
        <v>0.36940711994691811</v>
      </c>
      <c r="X97" s="10">
        <f t="shared" si="238"/>
        <v>0.36535373589744563</v>
      </c>
      <c r="Y97" s="10">
        <f t="shared" si="238"/>
        <v>0.3691356864148771</v>
      </c>
      <c r="Z97" s="10">
        <f t="shared" si="238"/>
        <v>0.35007738909565728</v>
      </c>
      <c r="AA97" s="10"/>
      <c r="AB97" s="10"/>
      <c r="AC97" s="10">
        <f t="shared" si="122"/>
        <v>0.34195177467201371</v>
      </c>
      <c r="AD97" s="10">
        <f t="shared" si="123"/>
        <v>0.38998884201230161</v>
      </c>
      <c r="AE97" s="8">
        <f t="shared" si="117"/>
        <v>0.36642518167593802</v>
      </c>
      <c r="AF97" s="7">
        <f t="shared" si="118"/>
        <v>1.0375390754382494E-2</v>
      </c>
      <c r="AG97" s="8">
        <f t="shared" si="119"/>
        <v>2.8315168479764483</v>
      </c>
      <c r="AH97" s="10">
        <f t="shared" ref="AH97:AQ97" si="239">AH47*AH$17</f>
        <v>0.3466225434271048</v>
      </c>
      <c r="AI97" s="10">
        <f t="shared" si="239"/>
        <v>0.34286021702571884</v>
      </c>
      <c r="AJ97" s="10">
        <f t="shared" si="239"/>
        <v>0.33373812742311848</v>
      </c>
      <c r="AK97" s="10">
        <f t="shared" si="239"/>
        <v>0.32120537203359084</v>
      </c>
      <c r="AL97" s="10">
        <f t="shared" si="239"/>
        <v>0.34110709940210948</v>
      </c>
      <c r="AM97" s="10">
        <f t="shared" si="239"/>
        <v>0.3426714146111568</v>
      </c>
      <c r="AN97" s="10">
        <f t="shared" si="239"/>
        <v>0.3700283527158445</v>
      </c>
      <c r="AO97" s="10">
        <f t="shared" si="239"/>
        <v>0.35044076564518645</v>
      </c>
      <c r="AP97" s="10">
        <f t="shared" si="239"/>
        <v>0.34829230847488291</v>
      </c>
      <c r="AQ97" s="10">
        <f t="shared" si="239"/>
        <v>0.36257865121388216</v>
      </c>
      <c r="AR97" s="9">
        <f t="shared" si="125"/>
        <v>0.3426714146111568</v>
      </c>
      <c r="AS97" s="9">
        <f t="shared" si="126"/>
        <v>0.3700283527158445</v>
      </c>
      <c r="AT97" s="17">
        <f t="shared" si="127"/>
        <v>0.35251976534384366</v>
      </c>
      <c r="AU97" s="11">
        <f t="shared" si="135"/>
        <v>1.1464418032216209E-2</v>
      </c>
      <c r="AV97" s="8">
        <f t="shared" si="136"/>
        <v>3.2521348188899282</v>
      </c>
      <c r="AW97" s="10">
        <f t="shared" ref="AW97:BG97" si="240">AW47*AW$17</f>
        <v>0.33722577506169971</v>
      </c>
      <c r="AX97" s="10">
        <f t="shared" si="240"/>
        <v>0.31394639365050631</v>
      </c>
      <c r="AY97" s="10">
        <f t="shared" si="240"/>
        <v>0.33255550552936936</v>
      </c>
      <c r="AZ97" s="10">
        <f t="shared" si="240"/>
        <v>0.3581413313246446</v>
      </c>
      <c r="BA97" s="10">
        <f t="shared" si="240"/>
        <v>0.39682874512371435</v>
      </c>
      <c r="BB97" s="10">
        <f t="shared" si="240"/>
        <v>0.46299967870165437</v>
      </c>
      <c r="BC97" s="10">
        <f t="shared" si="240"/>
        <v>0.24600029073351112</v>
      </c>
      <c r="BD97" s="10">
        <f t="shared" si="240"/>
        <v>0.34447681202323793</v>
      </c>
      <c r="BE97" s="10">
        <f t="shared" si="240"/>
        <v>0.35369141982948121</v>
      </c>
      <c r="BF97" s="10">
        <f t="shared" si="240"/>
        <v>0.36568046263536924</v>
      </c>
      <c r="BG97" s="10">
        <f t="shared" si="240"/>
        <v>0.35477064519258744</v>
      </c>
      <c r="BH97" s="15">
        <f t="shared" si="138"/>
        <v>0.24600029073351112</v>
      </c>
      <c r="BI97" s="7">
        <f t="shared" si="139"/>
        <v>0.46299967870165437</v>
      </c>
      <c r="BJ97" s="16">
        <f t="shared" si="164"/>
        <v>0.35148336907325234</v>
      </c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s="4" customFormat="1">
      <c r="A98" s="12" t="s">
        <v>52</v>
      </c>
      <c r="B98" s="10">
        <f t="shared" si="206"/>
        <v>2.432949339853522</v>
      </c>
      <c r="C98" s="10">
        <f t="shared" si="206"/>
        <v>2.3718972481508374</v>
      </c>
      <c r="D98" s="10">
        <f t="shared" si="206"/>
        <v>2.4173015490711864</v>
      </c>
      <c r="E98" s="10">
        <f t="shared" si="206"/>
        <v>2.4659452381551454</v>
      </c>
      <c r="F98" s="10">
        <f t="shared" si="206"/>
        <v>2.4697659074209342</v>
      </c>
      <c r="G98" s="10">
        <f t="shared" si="206"/>
        <v>2.4719490926675713</v>
      </c>
      <c r="H98" s="10">
        <f t="shared" si="206"/>
        <v>2.3594069318291582</v>
      </c>
      <c r="I98" s="10">
        <f t="shared" si="206"/>
        <v>2.504984374842337</v>
      </c>
      <c r="J98" s="10">
        <f t="shared" si="206"/>
        <v>2.4518353205616465</v>
      </c>
      <c r="K98" s="10">
        <f t="shared" si="206"/>
        <v>2.4737855460411935</v>
      </c>
      <c r="L98" s="10">
        <f t="shared" si="206"/>
        <v>2.4447857284311745</v>
      </c>
      <c r="M98" s="10">
        <f t="shared" si="206"/>
        <v>2.4314248858979863</v>
      </c>
      <c r="N98" s="10">
        <f t="shared" si="206"/>
        <v>2.3843125250202948</v>
      </c>
      <c r="O98" s="10">
        <f t="shared" si="210"/>
        <v>2.3199346629107946</v>
      </c>
      <c r="P98" s="10">
        <f t="shared" ref="P98:Z98" si="241">P48*P$17</f>
        <v>2.2650686305462862</v>
      </c>
      <c r="Q98" s="10">
        <f t="shared" si="241"/>
        <v>2.418179667660151</v>
      </c>
      <c r="R98" s="10">
        <f t="shared" si="241"/>
        <v>2.3722271490275539</v>
      </c>
      <c r="S98" s="10">
        <f t="shared" si="116"/>
        <v>2.4184704428779638</v>
      </c>
      <c r="T98" s="10">
        <f t="shared" si="241"/>
        <v>2.4495154873730955</v>
      </c>
      <c r="U98" s="10">
        <f t="shared" si="241"/>
        <v>2.4706271550427035</v>
      </c>
      <c r="V98" s="10">
        <f t="shared" si="241"/>
        <v>2.6494624631858978</v>
      </c>
      <c r="W98" s="10">
        <f t="shared" si="241"/>
        <v>2.4938957806873492</v>
      </c>
      <c r="X98" s="10">
        <f t="shared" si="241"/>
        <v>2.4194046839323544</v>
      </c>
      <c r="Y98" s="10">
        <f t="shared" si="241"/>
        <v>2.5032964533738191</v>
      </c>
      <c r="Z98" s="10">
        <f t="shared" si="241"/>
        <v>2.3089107917995286</v>
      </c>
      <c r="AA98" s="10"/>
      <c r="AB98" s="10"/>
      <c r="AC98" s="10">
        <f t="shared" si="122"/>
        <v>2.2650686305462862</v>
      </c>
      <c r="AD98" s="10">
        <f t="shared" si="123"/>
        <v>2.6494624631858978</v>
      </c>
      <c r="AE98" s="8">
        <f t="shared" si="117"/>
        <v>2.4345989032548689</v>
      </c>
      <c r="AF98" s="7">
        <f t="shared" si="118"/>
        <v>7.66007510543356E-2</v>
      </c>
      <c r="AG98" s="8">
        <f t="shared" si="119"/>
        <v>3.1463396681862612</v>
      </c>
      <c r="AH98" s="10">
        <f t="shared" ref="AH98:AQ98" si="242">AH48*AH$17</f>
        <v>2.1967191256585581</v>
      </c>
      <c r="AI98" s="10">
        <f t="shared" si="242"/>
        <v>2.1774412644658749</v>
      </c>
      <c r="AJ98" s="10">
        <f t="shared" si="242"/>
        <v>2.1285196882413562</v>
      </c>
      <c r="AK98" s="10">
        <f t="shared" si="242"/>
        <v>2.0049164522662384</v>
      </c>
      <c r="AL98" s="10">
        <f t="shared" si="242"/>
        <v>2.141929029242168</v>
      </c>
      <c r="AM98" s="10">
        <f t="shared" si="242"/>
        <v>2.1625647271688626</v>
      </c>
      <c r="AN98" s="10">
        <f t="shared" si="242"/>
        <v>2.3834433235017687</v>
      </c>
      <c r="AO98" s="10">
        <f t="shared" si="242"/>
        <v>2.1954802311376138</v>
      </c>
      <c r="AP98" s="10">
        <f t="shared" si="242"/>
        <v>2.2629642206419849</v>
      </c>
      <c r="AQ98" s="10">
        <f t="shared" si="242"/>
        <v>2.3181188776242259</v>
      </c>
      <c r="AR98" s="9">
        <f t="shared" si="125"/>
        <v>2.1625647271688626</v>
      </c>
      <c r="AS98" s="9">
        <f t="shared" si="126"/>
        <v>2.3834433235017687</v>
      </c>
      <c r="AT98" s="17">
        <f t="shared" si="127"/>
        <v>2.2440834015527709</v>
      </c>
      <c r="AU98" s="11">
        <f t="shared" si="135"/>
        <v>9.4553691754598962E-2</v>
      </c>
      <c r="AV98" s="8">
        <f t="shared" si="136"/>
        <v>4.2134660275626779</v>
      </c>
      <c r="AW98" s="10">
        <f t="shared" ref="AW98:BG98" si="243">AW48*AW$17</f>
        <v>2.18910149166808</v>
      </c>
      <c r="AX98" s="10">
        <f t="shared" si="243"/>
        <v>1.9729669124674438</v>
      </c>
      <c r="AY98" s="10">
        <f t="shared" si="243"/>
        <v>2.089821293279845</v>
      </c>
      <c r="AZ98" s="10">
        <f t="shared" si="243"/>
        <v>2.2883122202257198</v>
      </c>
      <c r="BA98" s="10">
        <f t="shared" si="243"/>
        <v>2.5933138369201885</v>
      </c>
      <c r="BB98" s="10">
        <f t="shared" si="243"/>
        <v>3.0091213994316997</v>
      </c>
      <c r="BC98" s="10">
        <f t="shared" si="243"/>
        <v>1.6107095545432137</v>
      </c>
      <c r="BD98" s="10">
        <f t="shared" si="243"/>
        <v>2.2371581982213362</v>
      </c>
      <c r="BE98" s="10">
        <f t="shared" si="243"/>
        <v>2.2692429029300247</v>
      </c>
      <c r="BF98" s="10">
        <f t="shared" si="243"/>
        <v>2.344824539006193</v>
      </c>
      <c r="BG98" s="10">
        <f t="shared" si="243"/>
        <v>2.2963205955529813</v>
      </c>
      <c r="BH98" s="15">
        <f t="shared" si="138"/>
        <v>1.6107095545432137</v>
      </c>
      <c r="BI98" s="7">
        <f t="shared" si="139"/>
        <v>3.0091213994316997</v>
      </c>
      <c r="BJ98" s="16">
        <f t="shared" si="164"/>
        <v>2.2637175403860659</v>
      </c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s="4" customFormat="1">
      <c r="A99" s="12" t="s">
        <v>53</v>
      </c>
      <c r="B99" s="10">
        <f t="shared" si="206"/>
        <v>0.36841147625053666</v>
      </c>
      <c r="C99" s="10">
        <f t="shared" si="206"/>
        <v>0.35164410218672576</v>
      </c>
      <c r="D99" s="10">
        <f t="shared" si="206"/>
        <v>0.34893499944584577</v>
      </c>
      <c r="E99" s="10">
        <f t="shared" si="206"/>
        <v>0.36173088334764303</v>
      </c>
      <c r="F99" s="10">
        <f t="shared" si="206"/>
        <v>0.38472306458551792</v>
      </c>
      <c r="G99" s="10">
        <f t="shared" si="206"/>
        <v>0.35243740422942854</v>
      </c>
      <c r="H99" s="10">
        <f t="shared" si="206"/>
        <v>0.3595537003663577</v>
      </c>
      <c r="I99" s="10">
        <f t="shared" si="206"/>
        <v>0.37619166337176474</v>
      </c>
      <c r="J99" s="10">
        <f t="shared" si="206"/>
        <v>0.36837142226886743</v>
      </c>
      <c r="K99" s="10">
        <f t="shared" si="206"/>
        <v>0.36781305629706529</v>
      </c>
      <c r="L99" s="10">
        <f t="shared" si="206"/>
        <v>0.36058348332454959</v>
      </c>
      <c r="M99" s="10">
        <f t="shared" si="206"/>
        <v>0.37608687197962715</v>
      </c>
      <c r="N99" s="10">
        <f t="shared" si="206"/>
        <v>0.35204659209627465</v>
      </c>
      <c r="O99" s="10">
        <f t="shared" si="210"/>
        <v>0.35161826690300868</v>
      </c>
      <c r="P99" s="10">
        <f t="shared" ref="P99:Z99" si="244">P49*P$17</f>
        <v>0.33542820317951999</v>
      </c>
      <c r="Q99" s="10">
        <f t="shared" si="244"/>
        <v>0.34954792634084914</v>
      </c>
      <c r="R99" s="10">
        <f t="shared" si="244"/>
        <v>0.35627551153108838</v>
      </c>
      <c r="S99" s="10">
        <f t="shared" si="116"/>
        <v>0.3735569172379557</v>
      </c>
      <c r="T99" s="10">
        <f t="shared" si="244"/>
        <v>0.36207893621859483</v>
      </c>
      <c r="U99" s="10">
        <f t="shared" si="244"/>
        <v>0.36912495972150383</v>
      </c>
      <c r="V99" s="10">
        <f t="shared" si="244"/>
        <v>0.40254169392368205</v>
      </c>
      <c r="W99" s="10">
        <f t="shared" si="244"/>
        <v>0.35952791453335775</v>
      </c>
      <c r="X99" s="10">
        <f t="shared" si="244"/>
        <v>0.35416702932589084</v>
      </c>
      <c r="Y99" s="10">
        <f t="shared" si="244"/>
        <v>0.36946292856892854</v>
      </c>
      <c r="Z99" s="10">
        <f t="shared" si="244"/>
        <v>0.33905284879222153</v>
      </c>
      <c r="AA99" s="10"/>
      <c r="AB99" s="10"/>
      <c r="AC99" s="10">
        <f t="shared" si="122"/>
        <v>0.33542820317951999</v>
      </c>
      <c r="AD99" s="10">
        <f t="shared" si="123"/>
        <v>0.40254169392368205</v>
      </c>
      <c r="AE99" s="8">
        <f t="shared" si="117"/>
        <v>0.36339827356083726</v>
      </c>
      <c r="AF99" s="7">
        <f t="shared" si="118"/>
        <v>1.4415729295548326E-2</v>
      </c>
      <c r="AG99" s="8">
        <f t="shared" si="119"/>
        <v>3.9669228899445934</v>
      </c>
      <c r="AH99" s="10">
        <f t="shared" ref="AH99:AQ99" si="245">AH49*AH$17</f>
        <v>0.32065683620070362</v>
      </c>
      <c r="AI99" s="10">
        <f t="shared" si="245"/>
        <v>0.32733705367628058</v>
      </c>
      <c r="AJ99" s="10">
        <f t="shared" si="245"/>
        <v>0.31550317925304744</v>
      </c>
      <c r="AK99" s="10">
        <f t="shared" si="245"/>
        <v>0.30417677879472921</v>
      </c>
      <c r="AL99" s="10">
        <f t="shared" si="245"/>
        <v>0.32699158922075022</v>
      </c>
      <c r="AM99" s="10">
        <f t="shared" si="245"/>
        <v>0.31259643671071419</v>
      </c>
      <c r="AN99" s="10">
        <f t="shared" si="245"/>
        <v>0.34855729260539869</v>
      </c>
      <c r="AO99" s="10">
        <f t="shared" si="245"/>
        <v>0.32366383851412162</v>
      </c>
      <c r="AP99" s="10">
        <f t="shared" si="245"/>
        <v>0.32741171365063565</v>
      </c>
      <c r="AQ99" s="10">
        <f t="shared" si="245"/>
        <v>0.33661864612784392</v>
      </c>
      <c r="AR99" s="9">
        <f t="shared" si="125"/>
        <v>0.31259643671071419</v>
      </c>
      <c r="AS99" s="9">
        <f t="shared" si="126"/>
        <v>0.34855729260539869</v>
      </c>
      <c r="AT99" s="17">
        <f t="shared" si="127"/>
        <v>0.32930658613824404</v>
      </c>
      <c r="AU99" s="11">
        <f t="shared" si="135"/>
        <v>1.2198978382539041E-2</v>
      </c>
      <c r="AV99" s="8">
        <f t="shared" si="136"/>
        <v>3.7044440943607087</v>
      </c>
      <c r="AW99" s="10">
        <f t="shared" ref="AW99:BG99" si="246">AW49*AW$17</f>
        <v>0.32462147139937442</v>
      </c>
      <c r="AX99" s="10">
        <f t="shared" si="246"/>
        <v>0.29687342646377063</v>
      </c>
      <c r="AY99" s="10">
        <f t="shared" si="246"/>
        <v>0.30786233207626801</v>
      </c>
      <c r="AZ99" s="10">
        <f t="shared" si="246"/>
        <v>0.33789394471510881</v>
      </c>
      <c r="BA99" s="10">
        <f t="shared" si="246"/>
        <v>0.38172500202794546</v>
      </c>
      <c r="BB99" s="10">
        <f t="shared" si="246"/>
        <v>0.4560214146878549</v>
      </c>
      <c r="BC99" s="10">
        <f t="shared" si="246"/>
        <v>0.22749193022822656</v>
      </c>
      <c r="BD99" s="10">
        <f t="shared" si="246"/>
        <v>0.3238788991074969</v>
      </c>
      <c r="BE99" s="10">
        <f t="shared" si="246"/>
        <v>0.334861962085783</v>
      </c>
      <c r="BF99" s="10">
        <f t="shared" si="246"/>
        <v>0.3451349259346041</v>
      </c>
      <c r="BG99" s="10">
        <f t="shared" si="246"/>
        <v>0.33522860422831774</v>
      </c>
      <c r="BH99" s="15">
        <f t="shared" si="138"/>
        <v>0.22749193022822656</v>
      </c>
      <c r="BI99" s="7">
        <f t="shared" si="139"/>
        <v>0.4560214146878549</v>
      </c>
      <c r="BJ99" s="16">
        <f t="shared" si="164"/>
        <v>0.33378126481406822</v>
      </c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s="4" customFormat="1">
      <c r="A100" s="12" t="s">
        <v>54</v>
      </c>
      <c r="B100" s="10">
        <f t="shared" si="206"/>
        <v>2.2914737496413831</v>
      </c>
      <c r="C100" s="10">
        <f t="shared" si="206"/>
        <v>2.2129431249206641</v>
      </c>
      <c r="D100" s="10">
        <f t="shared" si="206"/>
        <v>2.2399245593556341</v>
      </c>
      <c r="E100" s="10">
        <f t="shared" si="206"/>
        <v>2.2988581171174642</v>
      </c>
      <c r="F100" s="10">
        <f t="shared" si="206"/>
        <v>2.2991901152192566</v>
      </c>
      <c r="G100" s="10">
        <f t="shared" si="206"/>
        <v>2.2182788990804547</v>
      </c>
      <c r="H100" s="10">
        <f t="shared" si="206"/>
        <v>2.3556532079104806</v>
      </c>
      <c r="I100" s="10">
        <f t="shared" si="206"/>
        <v>2.3385090628054388</v>
      </c>
      <c r="J100" s="10">
        <f t="shared" si="206"/>
        <v>2.1893395698553482</v>
      </c>
      <c r="K100" s="10">
        <f t="shared" si="206"/>
        <v>2.1851933119039586</v>
      </c>
      <c r="L100" s="10">
        <f t="shared" si="206"/>
        <v>2.1725651317416412</v>
      </c>
      <c r="M100" s="10">
        <f t="shared" si="206"/>
        <v>2.2676829199584279</v>
      </c>
      <c r="N100" s="10">
        <f t="shared" si="206"/>
        <v>2.2213347150385108</v>
      </c>
      <c r="O100" s="10">
        <f t="shared" si="210"/>
        <v>2.0990735367797604</v>
      </c>
      <c r="P100" s="10">
        <f t="shared" ref="P100:Z100" si="247">P50*P$17</f>
        <v>2.0881775821557813</v>
      </c>
      <c r="Q100" s="10">
        <f t="shared" si="247"/>
        <v>2.203266278036951</v>
      </c>
      <c r="R100" s="10">
        <f t="shared" si="247"/>
        <v>2.1962962892164941</v>
      </c>
      <c r="S100" s="10">
        <f t="shared" si="116"/>
        <v>2.2169491887070105</v>
      </c>
      <c r="T100" s="10">
        <f t="shared" si="247"/>
        <v>2.2592625237833626</v>
      </c>
      <c r="U100" s="10">
        <f t="shared" si="247"/>
        <v>2.2587921659370807</v>
      </c>
      <c r="V100" s="10">
        <f t="shared" si="247"/>
        <v>2.3537468804808128</v>
      </c>
      <c r="W100" s="10">
        <f t="shared" si="247"/>
        <v>2.2672767010985888</v>
      </c>
      <c r="X100" s="10">
        <f t="shared" si="247"/>
        <v>2.1532284164128024</v>
      </c>
      <c r="Y100" s="10">
        <f t="shared" si="247"/>
        <v>2.2699291106650823</v>
      </c>
      <c r="Z100" s="10">
        <f t="shared" si="247"/>
        <v>2.0610177877777049</v>
      </c>
      <c r="AA100" s="10"/>
      <c r="AB100" s="10"/>
      <c r="AC100" s="10">
        <f t="shared" si="122"/>
        <v>2.0610177877777049</v>
      </c>
      <c r="AD100" s="10">
        <f t="shared" si="123"/>
        <v>2.3556532079104806</v>
      </c>
      <c r="AE100" s="8">
        <f t="shared" si="117"/>
        <v>2.2213667126197016</v>
      </c>
      <c r="AF100" s="7">
        <f t="shared" si="118"/>
        <v>7.7330142886759934E-2</v>
      </c>
      <c r="AG100" s="8">
        <f t="shared" si="119"/>
        <v>3.4811966186151664</v>
      </c>
      <c r="AH100" s="10">
        <f t="shared" ref="AH100:AQ100" si="248">AH50*AH$17</f>
        <v>2.1436877794360862</v>
      </c>
      <c r="AI100" s="10">
        <f t="shared" si="248"/>
        <v>2.1457057771708392</v>
      </c>
      <c r="AJ100" s="10">
        <f t="shared" si="248"/>
        <v>2.0975965582998803</v>
      </c>
      <c r="AK100" s="10">
        <f t="shared" si="248"/>
        <v>1.964882879737212</v>
      </c>
      <c r="AL100" s="10">
        <f t="shared" si="248"/>
        <v>2.1680587272579803</v>
      </c>
      <c r="AM100" s="10">
        <f t="shared" si="248"/>
        <v>2.1670567013795989</v>
      </c>
      <c r="AN100" s="10">
        <f t="shared" si="248"/>
        <v>2.4327104447234706</v>
      </c>
      <c r="AO100" s="10">
        <f t="shared" si="248"/>
        <v>2.1575638284285428</v>
      </c>
      <c r="AP100" s="10">
        <f t="shared" si="248"/>
        <v>2.2712356855221119</v>
      </c>
      <c r="AQ100" s="10">
        <f t="shared" si="248"/>
        <v>2.360341332124742</v>
      </c>
      <c r="AR100" s="9">
        <f t="shared" si="125"/>
        <v>2.1575638284285428</v>
      </c>
      <c r="AS100" s="9">
        <f t="shared" si="126"/>
        <v>2.4327104447234706</v>
      </c>
      <c r="AT100" s="17">
        <f t="shared" si="127"/>
        <v>2.2594944532394079</v>
      </c>
      <c r="AU100" s="11">
        <f t="shared" si="135"/>
        <v>0.11628139270855835</v>
      </c>
      <c r="AV100" s="8">
        <f t="shared" si="136"/>
        <v>5.1463455704371048</v>
      </c>
      <c r="AW100" s="10">
        <f t="shared" ref="AW100:BG100" si="249">AW50*AW$17</f>
        <v>2.1895536531386082</v>
      </c>
      <c r="AX100" s="10">
        <f t="shared" si="249"/>
        <v>2.0834708859299194</v>
      </c>
      <c r="AY100" s="10">
        <f t="shared" si="249"/>
        <v>2.0658026273575953</v>
      </c>
      <c r="AZ100" s="10">
        <f t="shared" si="249"/>
        <v>2.2500766106203018</v>
      </c>
      <c r="BA100" s="10">
        <f t="shared" si="249"/>
        <v>2.5756704190057422</v>
      </c>
      <c r="BB100" s="10">
        <f t="shared" si="249"/>
        <v>2.954472300203709</v>
      </c>
      <c r="BC100" s="10">
        <f t="shared" si="249"/>
        <v>1.6472721661863994</v>
      </c>
      <c r="BD100" s="10">
        <f t="shared" si="249"/>
        <v>2.1518287306362254</v>
      </c>
      <c r="BE100" s="10">
        <f t="shared" si="249"/>
        <v>2.1826896636989948</v>
      </c>
      <c r="BF100" s="10">
        <f t="shared" si="249"/>
        <v>2.2667364140168185</v>
      </c>
      <c r="BG100" s="10">
        <f t="shared" si="249"/>
        <v>2.206426928513602</v>
      </c>
      <c r="BH100" s="15">
        <f t="shared" si="138"/>
        <v>1.6472721661863994</v>
      </c>
      <c r="BI100" s="7">
        <f t="shared" si="139"/>
        <v>2.954472300203709</v>
      </c>
      <c r="BJ100" s="16">
        <f t="shared" si="164"/>
        <v>2.2340000363007193</v>
      </c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s="4" customFormat="1">
      <c r="A101" s="12" t="s">
        <v>55</v>
      </c>
      <c r="B101" s="10">
        <f t="shared" si="206"/>
        <v>0.2375080506835234</v>
      </c>
      <c r="C101" s="10">
        <f t="shared" si="206"/>
        <v>0.24454257356176071</v>
      </c>
      <c r="D101" s="10">
        <f t="shared" si="206"/>
        <v>0.24426219174409461</v>
      </c>
      <c r="E101" s="10">
        <f t="shared" si="206"/>
        <v>0.26311793503484521</v>
      </c>
      <c r="F101" s="10">
        <f t="shared" si="206"/>
        <v>0.27205629685055127</v>
      </c>
      <c r="G101" s="10">
        <f t="shared" si="206"/>
        <v>0.24907322184463027</v>
      </c>
      <c r="H101" s="10">
        <f t="shared" si="206"/>
        <v>0.28496084961653168</v>
      </c>
      <c r="I101" s="10">
        <f t="shared" si="206"/>
        <v>0.23699741135605057</v>
      </c>
      <c r="J101" s="10">
        <f t="shared" si="206"/>
        <v>0.23808212066415776</v>
      </c>
      <c r="K101" s="10">
        <f t="shared" si="206"/>
        <v>0.25110787241779375</v>
      </c>
      <c r="L101" s="10">
        <f t="shared" si="206"/>
        <v>0.24907876931281001</v>
      </c>
      <c r="M101" s="10">
        <f t="shared" si="206"/>
        <v>0.26003739455525221</v>
      </c>
      <c r="N101" s="10">
        <f t="shared" si="206"/>
        <v>0.23929205341073956</v>
      </c>
      <c r="O101" s="10">
        <f t="shared" si="210"/>
        <v>0.23502472460948054</v>
      </c>
      <c r="P101" s="10">
        <f t="shared" ref="P101:Z101" si="250">P51*P$17</f>
        <v>0.2340312156347443</v>
      </c>
      <c r="Q101" s="10">
        <f t="shared" si="250"/>
        <v>0.26636740557752919</v>
      </c>
      <c r="R101" s="10">
        <f t="shared" si="250"/>
        <v>0.2371029238790329</v>
      </c>
      <c r="S101" s="10">
        <f t="shared" si="116"/>
        <v>0.24305114667991679</v>
      </c>
      <c r="T101" s="10">
        <f t="shared" si="250"/>
        <v>0.24569080679049593</v>
      </c>
      <c r="U101" s="10">
        <f t="shared" si="250"/>
        <v>0.23136886871285267</v>
      </c>
      <c r="V101" s="10">
        <f t="shared" si="250"/>
        <v>0.28916228329049759</v>
      </c>
      <c r="W101" s="10">
        <f t="shared" si="250"/>
        <v>0.26102191260913171</v>
      </c>
      <c r="X101" s="10">
        <f t="shared" si="250"/>
        <v>0.22397867010726855</v>
      </c>
      <c r="Y101" s="10">
        <f t="shared" si="250"/>
        <v>0.23959604508516685</v>
      </c>
      <c r="Z101" s="10">
        <f t="shared" si="250"/>
        <v>0.21494234429982195</v>
      </c>
      <c r="AA101" s="10"/>
      <c r="AB101" s="10"/>
      <c r="AC101" s="10">
        <f t="shared" si="122"/>
        <v>0.21494234429982195</v>
      </c>
      <c r="AD101" s="10">
        <f t="shared" si="123"/>
        <v>0.28916228329049759</v>
      </c>
      <c r="AE101" s="8">
        <f t="shared" si="117"/>
        <v>0.24809256369107718</v>
      </c>
      <c r="AF101" s="7">
        <f t="shared" si="118"/>
        <v>1.7664634884680789E-2</v>
      </c>
      <c r="AG101" s="8">
        <f t="shared" si="119"/>
        <v>7.1201791064873055</v>
      </c>
      <c r="AH101" s="10">
        <f t="shared" ref="AH101:AQ101" si="251">AH51*AH$17</f>
        <v>0.26373822326422769</v>
      </c>
      <c r="AI101" s="10">
        <f t="shared" si="251"/>
        <v>0.24898052348469005</v>
      </c>
      <c r="AJ101" s="10">
        <f t="shared" si="251"/>
        <v>0.24030750136792309</v>
      </c>
      <c r="AK101" s="10">
        <f t="shared" si="251"/>
        <v>0.23321417440426914</v>
      </c>
      <c r="AL101" s="10">
        <f t="shared" si="251"/>
        <v>0.19401239846169419</v>
      </c>
      <c r="AM101" s="10">
        <f t="shared" si="251"/>
        <v>0.20412827493273272</v>
      </c>
      <c r="AN101" s="10">
        <f t="shared" si="251"/>
        <v>0.27530921505073058</v>
      </c>
      <c r="AO101" s="10">
        <f t="shared" si="251"/>
        <v>0.2582321195335438</v>
      </c>
      <c r="AP101" s="10">
        <f t="shared" si="251"/>
        <v>0.23054294275096396</v>
      </c>
      <c r="AQ101" s="10">
        <f t="shared" si="251"/>
        <v>8.8949675577206622E-2</v>
      </c>
      <c r="AR101" s="9">
        <f t="shared" si="125"/>
        <v>8.8949675577206622E-2</v>
      </c>
      <c r="AS101" s="9">
        <f t="shared" si="126"/>
        <v>0.27530921505073058</v>
      </c>
      <c r="AT101" s="17">
        <f t="shared" si="127"/>
        <v>0.20852910438447866</v>
      </c>
      <c r="AU101" s="11">
        <f t="shared" si="135"/>
        <v>6.6247903845655529E-2</v>
      </c>
      <c r="AV101" s="8">
        <f t="shared" si="136"/>
        <v>31.769140351511776</v>
      </c>
      <c r="AW101" s="10">
        <f t="shared" ref="AW101:BG101" si="252">AW51*AW$17</f>
        <v>0.28975245066200617</v>
      </c>
      <c r="AX101" s="10">
        <f t="shared" si="252"/>
        <v>0.27800981460492369</v>
      </c>
      <c r="AY101" s="10">
        <f t="shared" si="252"/>
        <v>0.26426721048008228</v>
      </c>
      <c r="AZ101" s="10">
        <f t="shared" si="252"/>
        <v>0.29063619409867181</v>
      </c>
      <c r="BA101" s="10">
        <f t="shared" si="252"/>
        <v>0.33951754599389089</v>
      </c>
      <c r="BB101" s="10">
        <f t="shared" si="252"/>
        <v>0.48825476788495709</v>
      </c>
      <c r="BC101" s="10">
        <f t="shared" si="252"/>
        <v>0.1936242744930729</v>
      </c>
      <c r="BD101" s="10">
        <f t="shared" si="252"/>
        <v>0.24866426703558678</v>
      </c>
      <c r="BE101" s="10">
        <f t="shared" si="252"/>
        <v>0.2260985482310251</v>
      </c>
      <c r="BF101" s="10">
        <f t="shared" si="252"/>
        <v>0.32606507422123476</v>
      </c>
      <c r="BG101" s="10">
        <f t="shared" si="252"/>
        <v>0.29987283331726772</v>
      </c>
      <c r="BH101" s="15">
        <f t="shared" si="138"/>
        <v>0.1936242744930729</v>
      </c>
      <c r="BI101" s="7">
        <f t="shared" si="139"/>
        <v>0.48825476788495709</v>
      </c>
      <c r="BJ101" s="16">
        <f t="shared" si="164"/>
        <v>0.29497845282024715</v>
      </c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s="4" customFormat="1">
      <c r="A102" s="12" t="s">
        <v>56</v>
      </c>
      <c r="B102" s="10">
        <f t="shared" si="206"/>
        <v>0.6477127346513929</v>
      </c>
      <c r="C102" s="10">
        <f t="shared" si="206"/>
        <v>1.4524555266648367</v>
      </c>
      <c r="D102" s="10">
        <f t="shared" si="206"/>
        <v>0.86530524800576125</v>
      </c>
      <c r="E102" s="10">
        <f t="shared" si="206"/>
        <v>0.85817394898190724</v>
      </c>
      <c r="F102" s="10">
        <f t="shared" si="206"/>
        <v>1.1199673122618952</v>
      </c>
      <c r="G102" s="10">
        <f t="shared" si="206"/>
        <v>0.89262880897257102</v>
      </c>
      <c r="H102" s="10">
        <f t="shared" si="206"/>
        <v>0.96477526264645341</v>
      </c>
      <c r="I102" s="10">
        <f t="shared" si="206"/>
        <v>0.69023798631827271</v>
      </c>
      <c r="J102" s="10">
        <f t="shared" si="206"/>
        <v>0.62461302141147945</v>
      </c>
      <c r="K102" s="10">
        <f t="shared" si="206"/>
        <v>0.67376303076347388</v>
      </c>
      <c r="L102" s="10">
        <f t="shared" si="206"/>
        <v>0.69784532268503474</v>
      </c>
      <c r="M102" s="10">
        <f t="shared" si="206"/>
        <v>0.7368162396214103</v>
      </c>
      <c r="N102" s="10">
        <f t="shared" si="206"/>
        <v>0.66436198241065014</v>
      </c>
      <c r="O102" s="10">
        <f t="shared" si="210"/>
        <v>0.91143265256113215</v>
      </c>
      <c r="P102" s="10">
        <f t="shared" ref="P102:Z102" si="253">P52*P$17</f>
        <v>0.71690014626811593</v>
      </c>
      <c r="Q102" s="10">
        <f t="shared" si="253"/>
        <v>0.71149708727287198</v>
      </c>
      <c r="R102" s="10">
        <f t="shared" si="253"/>
        <v>0.71445377714518432</v>
      </c>
      <c r="S102" s="10">
        <f t="shared" si="116"/>
        <v>0.67738439565962749</v>
      </c>
      <c r="T102" s="10">
        <f t="shared" si="253"/>
        <v>0.65002174644820587</v>
      </c>
      <c r="U102" s="10">
        <f t="shared" si="253"/>
        <v>0.86406847879187521</v>
      </c>
      <c r="V102" s="10">
        <f t="shared" si="253"/>
        <v>0.77643126003770224</v>
      </c>
      <c r="W102" s="10">
        <f t="shared" si="253"/>
        <v>0.63600372704957986</v>
      </c>
      <c r="X102" s="10">
        <f t="shared" si="253"/>
        <v>0.58054202450574699</v>
      </c>
      <c r="Y102" s="10">
        <f t="shared" si="253"/>
        <v>0.594465253602799</v>
      </c>
      <c r="Z102" s="10">
        <f t="shared" si="253"/>
        <v>0.65100856269527541</v>
      </c>
      <c r="AA102" s="10"/>
      <c r="AB102" s="10"/>
      <c r="AC102" s="10">
        <f t="shared" si="122"/>
        <v>0.58054202450574699</v>
      </c>
      <c r="AD102" s="10">
        <f t="shared" si="123"/>
        <v>1.4524555266648367</v>
      </c>
      <c r="AE102" s="8">
        <f t="shared" si="117"/>
        <v>0.76444415783912789</v>
      </c>
      <c r="AF102" s="7">
        <f t="shared" si="118"/>
        <v>0.19220734170340495</v>
      </c>
      <c r="AG102" s="8">
        <f t="shared" si="119"/>
        <v>25.143411684474366</v>
      </c>
      <c r="AH102" s="10">
        <f t="shared" ref="AH102:AQ102" si="254">AH52*AH$17</f>
        <v>0.10874617827730612</v>
      </c>
      <c r="AI102" s="10">
        <f t="shared" si="254"/>
        <v>9.2652319906003186E-2</v>
      </c>
      <c r="AJ102" s="10">
        <f t="shared" si="254"/>
        <v>0.13687471691877534</v>
      </c>
      <c r="AK102" s="10">
        <f t="shared" si="254"/>
        <v>9.0235744263611958E-2</v>
      </c>
      <c r="AL102" s="10">
        <f t="shared" si="254"/>
        <v>0.10676327385811349</v>
      </c>
      <c r="AM102" s="10">
        <f t="shared" si="254"/>
        <v>0.12885778825097327</v>
      </c>
      <c r="AN102" s="10">
        <f t="shared" si="254"/>
        <v>9.9436223028035592E-2</v>
      </c>
      <c r="AO102" s="10">
        <f t="shared" si="254"/>
        <v>8.7165834153792338E-2</v>
      </c>
      <c r="AP102" s="10">
        <f t="shared" si="254"/>
        <v>5.8742746892218596E-2</v>
      </c>
      <c r="AQ102" s="10">
        <f t="shared" si="254"/>
        <v>3.9960224307563158E-2</v>
      </c>
      <c r="AR102" s="9">
        <f t="shared" si="125"/>
        <v>3.9960224307563158E-2</v>
      </c>
      <c r="AS102" s="9">
        <f t="shared" si="126"/>
        <v>0.12885778825097327</v>
      </c>
      <c r="AT102" s="17">
        <f t="shared" si="127"/>
        <v>8.6821015081782749E-2</v>
      </c>
      <c r="AU102" s="11">
        <f t="shared" si="135"/>
        <v>3.2583336881940171E-2</v>
      </c>
      <c r="AV102" s="8">
        <f t="shared" si="136"/>
        <v>37.529320350893919</v>
      </c>
      <c r="AW102" s="10">
        <f t="shared" ref="AW102:BG102" si="255">AW52*AW$17</f>
        <v>0.1881796716535114</v>
      </c>
      <c r="AX102" s="10">
        <f t="shared" si="255"/>
        <v>0.28521717638451394</v>
      </c>
      <c r="AY102" s="10">
        <f t="shared" si="255"/>
        <v>0.25674251356977451</v>
      </c>
      <c r="AZ102" s="10">
        <f t="shared" si="255"/>
        <v>0.22413064975294911</v>
      </c>
      <c r="BA102" s="10">
        <f t="shared" si="255"/>
        <v>0.20957759157703282</v>
      </c>
      <c r="BB102" s="10">
        <f t="shared" si="255"/>
        <v>0.39465714911829197</v>
      </c>
      <c r="BC102" s="10">
        <f t="shared" si="255"/>
        <v>0.16104498852840932</v>
      </c>
      <c r="BD102" s="10">
        <f t="shared" si="255"/>
        <v>7.3308256151983303E-2</v>
      </c>
      <c r="BE102" s="10">
        <f t="shared" si="255"/>
        <v>6.0560929994974609E-2</v>
      </c>
      <c r="BF102" s="10">
        <f t="shared" si="255"/>
        <v>0.11293418878326025</v>
      </c>
      <c r="BG102" s="10">
        <f t="shared" si="255"/>
        <v>0.10919336196327166</v>
      </c>
      <c r="BH102" s="15">
        <f t="shared" si="138"/>
        <v>6.0560929994974609E-2</v>
      </c>
      <c r="BI102" s="7">
        <f t="shared" si="139"/>
        <v>0.39465714911829197</v>
      </c>
      <c r="BJ102" s="16">
        <f t="shared" si="164"/>
        <v>0.18868604340708844</v>
      </c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s="4" customFormat="1">
      <c r="A103" s="12" t="s">
        <v>57</v>
      </c>
      <c r="B103" s="10">
        <f t="shared" ref="B103:N105" si="256">B53*$B$17</f>
        <v>1.7210354355018451</v>
      </c>
      <c r="C103" s="10">
        <f t="shared" si="256"/>
        <v>1.7171365137667485</v>
      </c>
      <c r="D103" s="10">
        <f t="shared" si="256"/>
        <v>2.21499416671301</v>
      </c>
      <c r="E103" s="10">
        <f t="shared" si="256"/>
        <v>1.7262941410272135</v>
      </c>
      <c r="F103" s="10">
        <f t="shared" si="256"/>
        <v>2.7174565661098686</v>
      </c>
      <c r="G103" s="10">
        <f t="shared" si="256"/>
        <v>1.9408758570886429</v>
      </c>
      <c r="H103" s="10">
        <f t="shared" si="256"/>
        <v>2.0165940404728082</v>
      </c>
      <c r="I103" s="10">
        <f t="shared" si="256"/>
        <v>3.0103315667063995</v>
      </c>
      <c r="J103" s="10">
        <f t="shared" si="256"/>
        <v>1.6242360272158045</v>
      </c>
      <c r="K103" s="10">
        <f t="shared" si="256"/>
        <v>1.8110767469599223</v>
      </c>
      <c r="L103" s="10">
        <f t="shared" si="256"/>
        <v>1.9278421934609602</v>
      </c>
      <c r="M103" s="10">
        <f t="shared" si="256"/>
        <v>2.4966249506705136</v>
      </c>
      <c r="N103" s="10">
        <f t="shared" si="256"/>
        <v>1.8756795840430813</v>
      </c>
      <c r="O103" s="10">
        <f t="shared" si="210"/>
        <v>4.5498039572672271</v>
      </c>
      <c r="P103" s="10">
        <f t="shared" ref="P103:Z103" si="257">P53*P$17</f>
        <v>1.9226544453616767</v>
      </c>
      <c r="Q103" s="10">
        <f t="shared" si="257"/>
        <v>1.7956723677518696</v>
      </c>
      <c r="R103" s="10">
        <f t="shared" si="257"/>
        <v>1.6613791708059615</v>
      </c>
      <c r="S103" s="10">
        <f t="shared" si="116"/>
        <v>1.582465543233152</v>
      </c>
      <c r="T103" s="10">
        <f t="shared" si="257"/>
        <v>2.9793750208969172</v>
      </c>
      <c r="U103" s="10">
        <f t="shared" si="257"/>
        <v>2.3728937964872348</v>
      </c>
      <c r="V103" s="10">
        <f t="shared" si="257"/>
        <v>2.5028220080719401</v>
      </c>
      <c r="W103" s="10">
        <f t="shared" si="257"/>
        <v>1.720293682536038</v>
      </c>
      <c r="X103" s="10">
        <f t="shared" si="257"/>
        <v>2.4784674114272223</v>
      </c>
      <c r="Y103" s="10">
        <f t="shared" si="257"/>
        <v>1.6322727321050452</v>
      </c>
      <c r="Z103" s="10">
        <f t="shared" si="257"/>
        <v>1.4114664574153806</v>
      </c>
      <c r="AA103" s="10"/>
      <c r="AB103" s="10"/>
      <c r="AC103" s="10">
        <f t="shared" si="122"/>
        <v>1.4114664574153806</v>
      </c>
      <c r="AD103" s="10">
        <f t="shared" si="123"/>
        <v>4.5498039572672271</v>
      </c>
      <c r="AE103" s="8">
        <f t="shared" si="117"/>
        <v>2.260502371337838</v>
      </c>
      <c r="AF103" s="7">
        <f t="shared" si="118"/>
        <v>0.67005716526989956</v>
      </c>
      <c r="AG103" s="8">
        <f t="shared" si="119"/>
        <v>29.641958078254</v>
      </c>
      <c r="AH103" s="10">
        <f t="shared" ref="AH103:AQ103" si="258">AH53*AH$17</f>
        <v>2.4388198018308112</v>
      </c>
      <c r="AI103" s="10">
        <f t="shared" si="258"/>
        <v>2.1136139503318327</v>
      </c>
      <c r="AJ103" s="10">
        <f t="shared" si="258"/>
        <v>2.1025346268585743</v>
      </c>
      <c r="AK103" s="10">
        <f t="shared" si="258"/>
        <v>2.044462557837055</v>
      </c>
      <c r="AL103" s="10">
        <f t="shared" si="258"/>
        <v>2.3607404720063934</v>
      </c>
      <c r="AM103" s="10">
        <f t="shared" si="258"/>
        <v>2.4316064805090574</v>
      </c>
      <c r="AN103" s="10">
        <f t="shared" si="258"/>
        <v>1.9057759938067214</v>
      </c>
      <c r="AO103" s="10">
        <f t="shared" si="258"/>
        <v>9.9477431468142878</v>
      </c>
      <c r="AP103" s="10">
        <f t="shared" si="258"/>
        <v>2.0125428344248903</v>
      </c>
      <c r="AQ103" s="10">
        <f t="shared" si="258"/>
        <v>2.0962379235903286</v>
      </c>
      <c r="AR103" s="9">
        <f t="shared" si="125"/>
        <v>1.9057759938067214</v>
      </c>
      <c r="AS103" s="9">
        <f t="shared" si="126"/>
        <v>9.9477431468142878</v>
      </c>
      <c r="AT103" s="17">
        <f t="shared" si="127"/>
        <v>3.4591078085252804</v>
      </c>
      <c r="AU103" s="11">
        <f t="shared" si="135"/>
        <v>3.185195837384982</v>
      </c>
      <c r="AV103" s="8">
        <f t="shared" si="136"/>
        <v>92.081427168438694</v>
      </c>
      <c r="AW103" s="10">
        <f t="shared" ref="AW103:BG103" si="259">AW53*AW$17</f>
        <v>1.8905084080412811</v>
      </c>
      <c r="AX103" s="10">
        <f t="shared" si="259"/>
        <v>2.3508280610805161</v>
      </c>
      <c r="AY103" s="10">
        <f t="shared" si="259"/>
        <v>1.8776231848023399</v>
      </c>
      <c r="AZ103" s="10">
        <f t="shared" si="259"/>
        <v>1.9666902686630463</v>
      </c>
      <c r="BA103" s="10">
        <f t="shared" si="259"/>
        <v>2.0915418963255505</v>
      </c>
      <c r="BB103" s="10">
        <f t="shared" si="259"/>
        <v>4.107545778182045</v>
      </c>
      <c r="BC103" s="10">
        <f t="shared" si="259"/>
        <v>1.4241972191209575</v>
      </c>
      <c r="BD103" s="10">
        <f t="shared" si="259"/>
        <v>9.5482940279162012</v>
      </c>
      <c r="BE103" s="10">
        <f t="shared" si="259"/>
        <v>1.2887208730021966</v>
      </c>
      <c r="BF103" s="10">
        <f t="shared" si="259"/>
        <v>13.279315920866532</v>
      </c>
      <c r="BG103" s="10">
        <f t="shared" si="259"/>
        <v>2.0453781935559099</v>
      </c>
      <c r="BH103" s="15">
        <f t="shared" si="138"/>
        <v>1.2887208730021966</v>
      </c>
      <c r="BI103" s="7">
        <f t="shared" si="139"/>
        <v>13.279315920866532</v>
      </c>
      <c r="BJ103" s="16">
        <f t="shared" si="164"/>
        <v>3.8064221665051434</v>
      </c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s="4" customFormat="1">
      <c r="A104" s="12" t="s">
        <v>58</v>
      </c>
      <c r="B104" s="10">
        <f t="shared" si="256"/>
        <v>1.0692521857568575</v>
      </c>
      <c r="C104" s="10">
        <f t="shared" si="256"/>
        <v>1.1826122921449795</v>
      </c>
      <c r="D104" s="10">
        <f t="shared" si="256"/>
        <v>1.0394796739265428</v>
      </c>
      <c r="E104" s="10">
        <f t="shared" si="256"/>
        <v>1.1133060109308119</v>
      </c>
      <c r="F104" s="10">
        <f t="shared" si="256"/>
        <v>1.1086241176541278</v>
      </c>
      <c r="G104" s="10">
        <f t="shared" si="256"/>
        <v>1.1463759744003055</v>
      </c>
      <c r="H104" s="10">
        <f t="shared" si="256"/>
        <v>1.3949357911361588</v>
      </c>
      <c r="I104" s="10">
        <f t="shared" si="256"/>
        <v>1.1495036650243482</v>
      </c>
      <c r="J104" s="10">
        <f t="shared" si="256"/>
        <v>1.1187436971864482</v>
      </c>
      <c r="K104" s="10">
        <f t="shared" si="256"/>
        <v>1.142348332086305</v>
      </c>
      <c r="L104" s="10">
        <f t="shared" si="256"/>
        <v>1.118152442306277</v>
      </c>
      <c r="M104" s="10">
        <f t="shared" si="256"/>
        <v>1.110276218780903</v>
      </c>
      <c r="N104" s="10">
        <f t="shared" si="256"/>
        <v>1.1082916433800507</v>
      </c>
      <c r="O104" s="10">
        <f t="shared" si="210"/>
        <v>1.1555002660749671</v>
      </c>
      <c r="P104" s="10">
        <f t="shared" ref="P104:Z104" si="260">P54*P$17</f>
        <v>1.0827585143678558</v>
      </c>
      <c r="Q104" s="10">
        <f t="shared" si="260"/>
        <v>1.1048501458139357</v>
      </c>
      <c r="R104" s="10">
        <f t="shared" si="260"/>
        <v>1.1031828328406041</v>
      </c>
      <c r="S104" s="10">
        <f t="shared" si="116"/>
        <v>1.0793849622850478</v>
      </c>
      <c r="T104" s="10">
        <f t="shared" si="260"/>
        <v>1.0923230038025202</v>
      </c>
      <c r="U104" s="10">
        <f t="shared" si="260"/>
        <v>1.0677635044935574</v>
      </c>
      <c r="V104" s="10">
        <f t="shared" si="260"/>
        <v>1.7768368048922187</v>
      </c>
      <c r="W104" s="10">
        <f t="shared" si="260"/>
        <v>1.1380931345069576</v>
      </c>
      <c r="X104" s="10">
        <f t="shared" si="260"/>
        <v>1.0709531311050486</v>
      </c>
      <c r="Y104" s="10">
        <f t="shared" si="260"/>
        <v>1.1131843824244114</v>
      </c>
      <c r="Z104" s="10">
        <f t="shared" si="260"/>
        <v>1.0122138662699851</v>
      </c>
      <c r="AA104" s="10"/>
      <c r="AB104" s="10"/>
      <c r="AC104" s="10">
        <f t="shared" si="122"/>
        <v>1.0122138662699851</v>
      </c>
      <c r="AD104" s="10">
        <f t="shared" si="123"/>
        <v>1.7768368048922187</v>
      </c>
      <c r="AE104" s="8">
        <f t="shared" si="117"/>
        <v>1.1731890044345319</v>
      </c>
      <c r="AF104" s="7">
        <f t="shared" si="118"/>
        <v>0.1487211395490993</v>
      </c>
      <c r="AG104" s="8">
        <f t="shared" si="119"/>
        <v>12.676656445547046</v>
      </c>
      <c r="AH104" s="10">
        <f t="shared" ref="AH104:AQ104" si="261">AH54*AH$17</f>
        <v>1.1281043743140666</v>
      </c>
      <c r="AI104" s="10">
        <f t="shared" si="261"/>
        <v>1.0291216289351388</v>
      </c>
      <c r="AJ104" s="10">
        <f t="shared" si="261"/>
        <v>1.0485323071451214</v>
      </c>
      <c r="AK104" s="10">
        <f t="shared" si="261"/>
        <v>0.94359065846498058</v>
      </c>
      <c r="AL104" s="10">
        <f t="shared" si="261"/>
        <v>0.99015737254819614</v>
      </c>
      <c r="AM104" s="10">
        <f t="shared" si="261"/>
        <v>0.9913377616132224</v>
      </c>
      <c r="AN104" s="10">
        <f t="shared" si="261"/>
        <v>1.053679859496885</v>
      </c>
      <c r="AO104" s="10">
        <f t="shared" si="261"/>
        <v>0.9808642054874116</v>
      </c>
      <c r="AP104" s="10">
        <f t="shared" si="261"/>
        <v>1.0601100695237602</v>
      </c>
      <c r="AQ104" s="10">
        <f t="shared" si="261"/>
        <v>1.0899575344858627</v>
      </c>
      <c r="AR104" s="9">
        <f t="shared" si="125"/>
        <v>0.9808642054874116</v>
      </c>
      <c r="AS104" s="9">
        <f t="shared" si="126"/>
        <v>1.0899575344858627</v>
      </c>
      <c r="AT104" s="17">
        <f t="shared" si="127"/>
        <v>1.0276844671925562</v>
      </c>
      <c r="AU104" s="11">
        <f t="shared" si="135"/>
        <v>4.5883804904934176E-2</v>
      </c>
      <c r="AV104" s="8">
        <f t="shared" si="136"/>
        <v>4.4647755580348738</v>
      </c>
      <c r="AW104" s="10">
        <f t="shared" ref="AW104:BG104" si="262">AW54*AW$17</f>
        <v>1.1467029719255897</v>
      </c>
      <c r="AX104" s="10">
        <f t="shared" si="262"/>
        <v>1.3646550456273308</v>
      </c>
      <c r="AY104" s="10">
        <f t="shared" si="262"/>
        <v>1.1607693786979132</v>
      </c>
      <c r="AZ104" s="10">
        <f t="shared" si="262"/>
        <v>1.2255982704051545</v>
      </c>
      <c r="BA104" s="10">
        <f t="shared" si="262"/>
        <v>1.3000952932388024</v>
      </c>
      <c r="BB104" s="10">
        <f t="shared" si="262"/>
        <v>2.6666388063432085</v>
      </c>
      <c r="BC104" s="10">
        <f t="shared" si="262"/>
        <v>0.74588950141921351</v>
      </c>
      <c r="BD104" s="10">
        <f t="shared" si="262"/>
        <v>1.1650864873890479</v>
      </c>
      <c r="BE104" s="10">
        <f t="shared" si="262"/>
        <v>1.1594978012164099</v>
      </c>
      <c r="BF104" s="10">
        <f t="shared" si="262"/>
        <v>1.2982664536088133</v>
      </c>
      <c r="BG104" s="10">
        <f t="shared" si="262"/>
        <v>1.226077080559852</v>
      </c>
      <c r="BH104" s="15">
        <f t="shared" si="138"/>
        <v>0.74588950141921351</v>
      </c>
      <c r="BI104" s="7">
        <f t="shared" si="139"/>
        <v>2.6666388063432085</v>
      </c>
      <c r="BJ104" s="16">
        <f t="shared" si="164"/>
        <v>1.3144797354937579</v>
      </c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s="4" customFormat="1">
      <c r="A105" s="12" t="s">
        <v>59</v>
      </c>
      <c r="B105" s="10">
        <f t="shared" si="256"/>
        <v>0.38869374538038987</v>
      </c>
      <c r="C105" s="10">
        <f t="shared" si="256"/>
        <v>0.41023652838289354</v>
      </c>
      <c r="D105" s="10">
        <f t="shared" si="256"/>
        <v>0.33214315212983048</v>
      </c>
      <c r="E105" s="10">
        <f t="shared" si="256"/>
        <v>0.44331883739306899</v>
      </c>
      <c r="F105" s="10">
        <f t="shared" si="256"/>
        <v>0.47069503997785844</v>
      </c>
      <c r="G105" s="10">
        <f t="shared" si="256"/>
        <v>0.45420936655434424</v>
      </c>
      <c r="H105" s="10">
        <f t="shared" si="256"/>
        <v>0.54626553156721791</v>
      </c>
      <c r="I105" s="10">
        <f t="shared" si="256"/>
        <v>0.48093051402046955</v>
      </c>
      <c r="J105" s="10">
        <f t="shared" si="256"/>
        <v>0.46532291491123096</v>
      </c>
      <c r="K105" s="10">
        <f t="shared" si="256"/>
        <v>0.45998956604241653</v>
      </c>
      <c r="L105" s="10">
        <f t="shared" si="256"/>
        <v>0.4536902966632535</v>
      </c>
      <c r="M105" s="10">
        <f t="shared" si="256"/>
        <v>0.48789576923578432</v>
      </c>
      <c r="N105" s="10">
        <f t="shared" si="256"/>
        <v>0.45269639804575229</v>
      </c>
      <c r="O105" s="10">
        <f t="shared" si="210"/>
        <v>0.45637350993890358</v>
      </c>
      <c r="P105" s="10">
        <f t="shared" ref="P105:Z105" si="263">P55*P$17</f>
        <v>0.44392623283652238</v>
      </c>
      <c r="Q105" s="10">
        <f t="shared" si="263"/>
        <v>0.45063329919392142</v>
      </c>
      <c r="R105" s="10">
        <f t="shared" si="263"/>
        <v>0.44386284575506907</v>
      </c>
      <c r="S105" s="10">
        <f t="shared" si="116"/>
        <v>0.46769169824385015</v>
      </c>
      <c r="T105" s="10">
        <f t="shared" si="263"/>
        <v>0.47299912041142922</v>
      </c>
      <c r="U105" s="10">
        <f t="shared" si="263"/>
        <v>0.45203538197225762</v>
      </c>
      <c r="V105" s="10">
        <f t="shared" si="263"/>
        <v>0.89080102908150327</v>
      </c>
      <c r="W105" s="10">
        <f t="shared" si="263"/>
        <v>0.51093207219200232</v>
      </c>
      <c r="X105" s="10">
        <f t="shared" si="263"/>
        <v>0.4450786056576061</v>
      </c>
      <c r="Y105" s="10">
        <f t="shared" si="263"/>
        <v>0.47442188173341238</v>
      </c>
      <c r="Z105" s="10">
        <f t="shared" si="263"/>
        <v>0.40198213981157083</v>
      </c>
      <c r="AA105" s="10"/>
      <c r="AB105" s="10"/>
      <c r="AC105" s="10">
        <f t="shared" si="122"/>
        <v>0.33214315212983048</v>
      </c>
      <c r="AD105" s="10">
        <f t="shared" si="123"/>
        <v>0.89080102908150327</v>
      </c>
      <c r="AE105" s="8">
        <f t="shared" si="117"/>
        <v>0.49588597369816134</v>
      </c>
      <c r="AF105" s="7">
        <f t="shared" si="118"/>
        <v>9.6472621553297597E-2</v>
      </c>
      <c r="AG105" s="8">
        <f t="shared" si="119"/>
        <v>19.454597764448785</v>
      </c>
      <c r="AH105" s="10">
        <f t="shared" ref="AH105:AQ105" si="264">AH55*AH$17</f>
        <v>0.39506320052858729</v>
      </c>
      <c r="AI105" s="10">
        <f t="shared" si="264"/>
        <v>0.36950679528468194</v>
      </c>
      <c r="AJ105" s="10">
        <f t="shared" si="264"/>
        <v>0.49232316115543484</v>
      </c>
      <c r="AK105" s="10">
        <f t="shared" si="264"/>
        <v>0.36916444548881439</v>
      </c>
      <c r="AL105" s="10">
        <f t="shared" si="264"/>
        <v>0.34624542539213332</v>
      </c>
      <c r="AM105" s="10">
        <f t="shared" si="264"/>
        <v>0.33202270016505031</v>
      </c>
      <c r="AN105" s="10">
        <f t="shared" si="264"/>
        <v>0.37088930666906028</v>
      </c>
      <c r="AO105" s="10">
        <f t="shared" si="264"/>
        <v>0.49650854307676429</v>
      </c>
      <c r="AP105" s="10">
        <f t="shared" si="264"/>
        <v>0.36485454892776092</v>
      </c>
      <c r="AQ105" s="10">
        <f t="shared" si="264"/>
        <v>0.3383695210970234</v>
      </c>
      <c r="AR105" s="9">
        <f t="shared" si="125"/>
        <v>0.33202270016505031</v>
      </c>
      <c r="AS105" s="9">
        <f t="shared" si="126"/>
        <v>0.49650854307676429</v>
      </c>
      <c r="AT105" s="17">
        <f t="shared" si="127"/>
        <v>0.3748150075546321</v>
      </c>
      <c r="AU105" s="11">
        <f t="shared" si="135"/>
        <v>6.1481077627466726E-2</v>
      </c>
      <c r="AV105" s="8">
        <f t="shared" si="136"/>
        <v>16.403045872837787</v>
      </c>
      <c r="AW105" s="10">
        <f t="shared" ref="AW105:BG105" si="265">AW55*AW$17</f>
        <v>0.3880315408477934</v>
      </c>
      <c r="AX105" s="10">
        <f t="shared" si="265"/>
        <v>0.48268562427955114</v>
      </c>
      <c r="AY105" s="10">
        <f t="shared" si="265"/>
        <v>0.43123278992174602</v>
      </c>
      <c r="AZ105" s="10">
        <f t="shared" si="265"/>
        <v>0.49666507262921511</v>
      </c>
      <c r="BA105" s="10">
        <f t="shared" si="265"/>
        <v>0.4915357897908183</v>
      </c>
      <c r="BB105" s="10">
        <f t="shared" si="265"/>
        <v>1.1782732770730318</v>
      </c>
      <c r="BC105" s="10">
        <f t="shared" si="265"/>
        <v>0.17633886491130668</v>
      </c>
      <c r="BD105" s="10">
        <f t="shared" si="265"/>
        <v>0.42859041914595397</v>
      </c>
      <c r="BE105" s="10">
        <f t="shared" si="265"/>
        <v>0.38156785345438082</v>
      </c>
      <c r="BF105" s="10">
        <f t="shared" si="265"/>
        <v>0.52401374636304288</v>
      </c>
      <c r="BG105" s="10">
        <f t="shared" si="265"/>
        <v>0.50118176813097526</v>
      </c>
      <c r="BH105" s="15">
        <f t="shared" si="138"/>
        <v>0.17633886491130668</v>
      </c>
      <c r="BI105" s="7">
        <f t="shared" si="139"/>
        <v>1.1782732770730318</v>
      </c>
      <c r="BJ105" s="16">
        <f t="shared" si="164"/>
        <v>0.49819243150434683</v>
      </c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s="4" customFormat="1">
      <c r="A106" s="12" t="s">
        <v>109</v>
      </c>
      <c r="B106" s="10">
        <f>B65/B66</f>
        <v>6.9393939393939394</v>
      </c>
      <c r="C106" s="10">
        <f t="shared" ref="C106:AG106" si="266">C65/C66</f>
        <v>6.7941176470588234</v>
      </c>
      <c r="D106" s="10">
        <f t="shared" si="266"/>
        <v>6.967741935483871</v>
      </c>
      <c r="E106" s="10">
        <f t="shared" si="266"/>
        <v>8.1538461538461533</v>
      </c>
      <c r="F106" s="10">
        <f t="shared" si="266"/>
        <v>7.4375</v>
      </c>
      <c r="G106" s="10">
        <f t="shared" si="266"/>
        <v>5.7499999999999991</v>
      </c>
      <c r="H106" s="10">
        <f t="shared" si="266"/>
        <v>8.2222222222222232</v>
      </c>
      <c r="I106" s="10">
        <f t="shared" si="266"/>
        <v>5.155555555555555</v>
      </c>
      <c r="J106" s="10">
        <f t="shared" si="266"/>
        <v>5.0638297872340425</v>
      </c>
      <c r="K106" s="10">
        <f t="shared" si="266"/>
        <v>6.3243243243243237</v>
      </c>
      <c r="L106" s="10">
        <f t="shared" si="266"/>
        <v>7.1212121212121211</v>
      </c>
      <c r="M106" s="10">
        <f t="shared" si="266"/>
        <v>9.7083333333333357</v>
      </c>
      <c r="N106" s="10">
        <f t="shared" si="266"/>
        <v>6.7575757575757578</v>
      </c>
      <c r="O106" s="10">
        <f t="shared" si="266"/>
        <v>11.105263157894735</v>
      </c>
      <c r="P106" s="10">
        <f t="shared" si="266"/>
        <v>11.882352941176469</v>
      </c>
      <c r="Q106" s="10">
        <f t="shared" si="266"/>
        <v>5.295454545454545</v>
      </c>
      <c r="R106" s="10">
        <f t="shared" si="266"/>
        <v>5.6190476190476186</v>
      </c>
      <c r="S106" s="10">
        <f>S65/S66</f>
        <v>4.8863636363636367</v>
      </c>
      <c r="T106" s="10">
        <f t="shared" si="266"/>
        <v>4.954545454545455</v>
      </c>
      <c r="U106" s="10">
        <f t="shared" si="266"/>
        <v>5.0930232558139545</v>
      </c>
      <c r="V106" s="10">
        <f t="shared" si="266"/>
        <v>4.2641509433962259</v>
      </c>
      <c r="W106" s="10">
        <f t="shared" si="266"/>
        <v>4.9318181818181817</v>
      </c>
      <c r="X106" s="10">
        <f t="shared" si="266"/>
        <v>4.9545454545454541</v>
      </c>
      <c r="Y106" s="10">
        <f t="shared" si="266"/>
        <v>5.1136363636363642</v>
      </c>
      <c r="Z106" s="10">
        <f t="shared" si="266"/>
        <v>7.8571428571428577</v>
      </c>
      <c r="AA106" s="10"/>
      <c r="AB106" s="10"/>
      <c r="AC106" s="10">
        <f t="shared" si="266"/>
        <v>12.484848484848484</v>
      </c>
      <c r="AD106" s="10">
        <f t="shared" si="266"/>
        <v>5.333333333333333</v>
      </c>
      <c r="AE106" s="10">
        <f t="shared" si="266"/>
        <v>6.1123689318894305</v>
      </c>
      <c r="AF106" s="10">
        <f t="shared" si="266"/>
        <v>0.91017617608080792</v>
      </c>
      <c r="AG106" s="10">
        <f t="shared" si="266"/>
        <v>0.14890727085078911</v>
      </c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9"/>
      <c r="AS106" s="9"/>
      <c r="AT106" s="17"/>
      <c r="AU106" s="11"/>
      <c r="AV106" s="8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5"/>
      <c r="BI106" s="7"/>
      <c r="BJ106" s="16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s="4" customFormat="1">
      <c r="A107" s="12" t="s">
        <v>110</v>
      </c>
      <c r="B107" s="10">
        <f>B86/B90</f>
        <v>2.1682681737639782</v>
      </c>
      <c r="C107" s="10">
        <f t="shared" ref="C107:BJ107" si="267">C86/C90</f>
        <v>2.408777555154817</v>
      </c>
      <c r="D107" s="10">
        <f t="shared" si="267"/>
        <v>2.269863921006023</v>
      </c>
      <c r="E107" s="10">
        <f t="shared" si="267"/>
        <v>2.2651600403719279</v>
      </c>
      <c r="F107" s="10">
        <f t="shared" si="267"/>
        <v>2.2475595953292684</v>
      </c>
      <c r="G107" s="10">
        <f t="shared" si="267"/>
        <v>2.3037292778508971</v>
      </c>
      <c r="H107" s="10">
        <f t="shared" si="267"/>
        <v>2.5677920475669946</v>
      </c>
      <c r="I107" s="10">
        <f t="shared" si="267"/>
        <v>2.2764980259321885</v>
      </c>
      <c r="J107" s="10">
        <f t="shared" si="267"/>
        <v>2.2862063779053563</v>
      </c>
      <c r="K107" s="10">
        <f t="shared" si="267"/>
        <v>2.2541913005522285</v>
      </c>
      <c r="L107" s="10">
        <f t="shared" si="267"/>
        <v>2.1815124139020536</v>
      </c>
      <c r="M107" s="10">
        <f t="shared" si="267"/>
        <v>2.2689035512805877</v>
      </c>
      <c r="N107" s="10">
        <f t="shared" si="267"/>
        <v>2.2536210879088707</v>
      </c>
      <c r="O107" s="10">
        <f t="shared" si="267"/>
        <v>2.5752844999782472</v>
      </c>
      <c r="P107" s="10">
        <f t="shared" si="267"/>
        <v>2.3019250352079266</v>
      </c>
      <c r="Q107" s="10">
        <f t="shared" si="267"/>
        <v>2.309942632025201</v>
      </c>
      <c r="R107" s="10">
        <f t="shared" si="267"/>
        <v>2.2617847823186668</v>
      </c>
      <c r="S107" s="10">
        <f>S86/S90</f>
        <v>2.2093615484632778</v>
      </c>
      <c r="T107" s="10">
        <f t="shared" si="267"/>
        <v>2.2827820854229373</v>
      </c>
      <c r="U107" s="10">
        <f t="shared" si="267"/>
        <v>2.2222811541180696</v>
      </c>
      <c r="V107" s="10">
        <f t="shared" si="267"/>
        <v>3.3531382548263702</v>
      </c>
      <c r="W107" s="10">
        <f t="shared" si="267"/>
        <v>2.2771438396838986</v>
      </c>
      <c r="X107" s="10">
        <f t="shared" si="267"/>
        <v>2.2357722822010286</v>
      </c>
      <c r="Y107" s="10">
        <f t="shared" si="267"/>
        <v>2.1378775408395474</v>
      </c>
      <c r="Z107" s="10">
        <f t="shared" si="267"/>
        <v>2.1589468999090675</v>
      </c>
      <c r="AA107" s="10"/>
      <c r="AB107" s="10"/>
      <c r="AC107" s="10">
        <f t="shared" si="267"/>
        <v>2.2792157664397608</v>
      </c>
      <c r="AD107" s="10">
        <f t="shared" si="267"/>
        <v>3.0351256967086426</v>
      </c>
      <c r="AE107" s="10">
        <f t="shared" si="267"/>
        <v>2.3656825762088394</v>
      </c>
      <c r="AF107" s="10">
        <f t="shared" si="267"/>
        <v>5.4978418372846658</v>
      </c>
      <c r="AG107" s="10">
        <f t="shared" si="267"/>
        <v>2.323998110556031</v>
      </c>
      <c r="AH107" s="10">
        <f t="shared" si="267"/>
        <v>2.3510800116790724</v>
      </c>
      <c r="AI107" s="10">
        <f t="shared" si="267"/>
        <v>2.3126719652448124</v>
      </c>
      <c r="AJ107" s="10">
        <f t="shared" si="267"/>
        <v>2.46210070096086</v>
      </c>
      <c r="AK107" s="10">
        <f t="shared" si="267"/>
        <v>2.326432675330973</v>
      </c>
      <c r="AL107" s="10">
        <f t="shared" si="267"/>
        <v>2.2291567965765</v>
      </c>
      <c r="AM107" s="10">
        <f t="shared" si="267"/>
        <v>2.2141643977001668</v>
      </c>
      <c r="AN107" s="10">
        <f t="shared" si="267"/>
        <v>2.2426961954060571</v>
      </c>
      <c r="AO107" s="10">
        <f t="shared" si="267"/>
        <v>2.2153703311580348</v>
      </c>
      <c r="AP107" s="10">
        <f t="shared" si="267"/>
        <v>2.2737505526149135</v>
      </c>
      <c r="AQ107" s="10">
        <f t="shared" si="267"/>
        <v>2.2599514315254541</v>
      </c>
      <c r="AR107" s="10">
        <f t="shared" si="267"/>
        <v>2.2153703311580348</v>
      </c>
      <c r="AS107" s="10">
        <f t="shared" si="267"/>
        <v>2.2599514315254541</v>
      </c>
      <c r="AT107" s="10">
        <f t="shared" si="267"/>
        <v>2.2394840731537418</v>
      </c>
      <c r="AU107" s="10">
        <f t="shared" si="267"/>
        <v>2.8912953064006359</v>
      </c>
      <c r="AV107" s="10">
        <f t="shared" si="267"/>
        <v>1.2910541946069678</v>
      </c>
      <c r="AW107" s="10">
        <f t="shared" si="267"/>
        <v>2.4576791421229784</v>
      </c>
      <c r="AX107" s="10">
        <f t="shared" si="267"/>
        <v>2.8393116952711197</v>
      </c>
      <c r="AY107" s="10">
        <f t="shared" si="267"/>
        <v>2.5085541810314207</v>
      </c>
      <c r="AZ107" s="10">
        <f t="shared" si="267"/>
        <v>2.4358044797917886</v>
      </c>
      <c r="BA107" s="10">
        <f t="shared" si="267"/>
        <v>2.5485706589209518</v>
      </c>
      <c r="BB107" s="10">
        <f t="shared" si="267"/>
        <v>4.1267460571734649</v>
      </c>
      <c r="BC107" s="10">
        <f t="shared" si="267"/>
        <v>2.7830958312450185</v>
      </c>
      <c r="BD107" s="10">
        <f t="shared" si="267"/>
        <v>2.5259965694119622</v>
      </c>
      <c r="BE107" s="10">
        <f t="shared" si="267"/>
        <v>2.523479336968351</v>
      </c>
      <c r="BF107" s="10">
        <f t="shared" si="267"/>
        <v>2.6131638623501674</v>
      </c>
      <c r="BG107" s="10">
        <f t="shared" si="267"/>
        <v>2.5517626888948288</v>
      </c>
      <c r="BH107" s="10">
        <f t="shared" si="267"/>
        <v>2.7830958312450185</v>
      </c>
      <c r="BI107" s="10">
        <f t="shared" si="267"/>
        <v>4.1267460571734649</v>
      </c>
      <c r="BJ107" s="10">
        <f t="shared" si="267"/>
        <v>2.7521383880930617</v>
      </c>
      <c r="BK107" s="10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s="4" customFormat="1">
      <c r="A108" s="12" t="s">
        <v>111</v>
      </c>
      <c r="B108" s="10">
        <f>B92/B98</f>
        <v>1.6133631655751022</v>
      </c>
      <c r="C108" s="10">
        <f t="shared" ref="C108:BJ108" si="268">C92/C98</f>
        <v>1.6550973018853796</v>
      </c>
      <c r="D108" s="10">
        <f t="shared" si="268"/>
        <v>1.5921923061473973</v>
      </c>
      <c r="E108" s="10">
        <f t="shared" si="268"/>
        <v>1.5540551527063342</v>
      </c>
      <c r="F108" s="10">
        <f t="shared" si="268"/>
        <v>1.6093475322626778</v>
      </c>
      <c r="G108" s="10">
        <f t="shared" si="268"/>
        <v>1.6109044228903282</v>
      </c>
      <c r="H108" s="10">
        <f t="shared" si="268"/>
        <v>1.6907178632277091</v>
      </c>
      <c r="I108" s="10">
        <f t="shared" si="268"/>
        <v>1.5789506734295391</v>
      </c>
      <c r="J108" s="10">
        <f t="shared" si="268"/>
        <v>1.5534600264240379</v>
      </c>
      <c r="K108" s="10">
        <f t="shared" si="268"/>
        <v>1.5032495074926084</v>
      </c>
      <c r="L108" s="10">
        <f t="shared" si="268"/>
        <v>1.7046750076439041</v>
      </c>
      <c r="M108" s="10">
        <f t="shared" si="268"/>
        <v>1.553144511341044</v>
      </c>
      <c r="N108" s="10">
        <f t="shared" si="268"/>
        <v>1.5893948103001736</v>
      </c>
      <c r="O108" s="10">
        <f t="shared" si="268"/>
        <v>1.5932514164828935</v>
      </c>
      <c r="P108" s="10">
        <f t="shared" si="268"/>
        <v>1.4840029073030712</v>
      </c>
      <c r="Q108" s="10">
        <f t="shared" si="268"/>
        <v>1.5195092804695511</v>
      </c>
      <c r="R108" s="10">
        <f t="shared" si="268"/>
        <v>1.5712007446676741</v>
      </c>
      <c r="S108" s="10">
        <f>S92/S98</f>
        <v>1.5367332193261831</v>
      </c>
      <c r="T108" s="10">
        <f t="shared" si="268"/>
        <v>1.5455322608260136</v>
      </c>
      <c r="U108" s="10">
        <f t="shared" si="268"/>
        <v>1.5516520496398527</v>
      </c>
      <c r="V108" s="10">
        <f t="shared" si="268"/>
        <v>1.4409717904392936</v>
      </c>
      <c r="W108" s="10">
        <f t="shared" si="268"/>
        <v>1.5192590247944662</v>
      </c>
      <c r="X108" s="10">
        <f t="shared" si="268"/>
        <v>1.5225514800308857</v>
      </c>
      <c r="Y108" s="10">
        <f t="shared" si="268"/>
        <v>1.511542606740778</v>
      </c>
      <c r="Z108" s="10">
        <f t="shared" si="268"/>
        <v>1.5695366902917884</v>
      </c>
      <c r="AA108" s="10"/>
      <c r="AB108" s="10"/>
      <c r="AC108" s="10">
        <f t="shared" si="268"/>
        <v>1.4840029073030712</v>
      </c>
      <c r="AD108" s="10">
        <f t="shared" si="268"/>
        <v>1.5729851576344849</v>
      </c>
      <c r="AE108" s="10">
        <f t="shared" si="268"/>
        <v>1.5569824644227852</v>
      </c>
      <c r="AF108" s="10">
        <f t="shared" si="268"/>
        <v>2.0246067313591309</v>
      </c>
      <c r="AG108" s="10">
        <f t="shared" si="268"/>
        <v>1.3003400986341274</v>
      </c>
      <c r="AH108" s="10">
        <f t="shared" si="268"/>
        <v>1.5446742029542013</v>
      </c>
      <c r="AI108" s="10">
        <f t="shared" si="268"/>
        <v>1.5778011047020557</v>
      </c>
      <c r="AJ108" s="10">
        <f t="shared" si="268"/>
        <v>1.6072550871830638</v>
      </c>
      <c r="AK108" s="10">
        <f t="shared" si="268"/>
        <v>1.5771764578418002</v>
      </c>
      <c r="AL108" s="10">
        <f t="shared" si="268"/>
        <v>1.6234991826999228</v>
      </c>
      <c r="AM108" s="10">
        <f t="shared" si="268"/>
        <v>1.5670958211487855</v>
      </c>
      <c r="AN108" s="10">
        <f t="shared" si="268"/>
        <v>1.5772062318461924</v>
      </c>
      <c r="AO108" s="10">
        <f t="shared" si="268"/>
        <v>1.5770238234959943</v>
      </c>
      <c r="AP108" s="10">
        <f t="shared" si="268"/>
        <v>1.5791327553130488</v>
      </c>
      <c r="AQ108" s="10">
        <f t="shared" si="268"/>
        <v>1.5835738745177406</v>
      </c>
      <c r="AR108" s="10">
        <f t="shared" si="268"/>
        <v>1.5670958211487855</v>
      </c>
      <c r="AS108" s="10">
        <f t="shared" si="268"/>
        <v>1.5772062318461924</v>
      </c>
      <c r="AT108" s="10">
        <f t="shared" si="268"/>
        <v>1.584336977677415</v>
      </c>
      <c r="AU108" s="10">
        <f t="shared" si="268"/>
        <v>1.4779882243046993</v>
      </c>
      <c r="AV108" s="10">
        <f t="shared" si="268"/>
        <v>0.93287491558227764</v>
      </c>
      <c r="AW108" s="10">
        <f t="shared" si="268"/>
        <v>1.527715861395776</v>
      </c>
      <c r="AX108" s="10">
        <f t="shared" si="268"/>
        <v>1.5953606251075301</v>
      </c>
      <c r="AY108" s="10">
        <f t="shared" si="268"/>
        <v>1.5459799418342284</v>
      </c>
      <c r="AZ108" s="10">
        <f t="shared" si="268"/>
        <v>1.5176178516693191</v>
      </c>
      <c r="BA108" s="10">
        <f t="shared" si="268"/>
        <v>1.5398609289895597</v>
      </c>
      <c r="BB108" s="10">
        <f t="shared" si="268"/>
        <v>1.413302444183334</v>
      </c>
      <c r="BC108" s="10">
        <f t="shared" si="268"/>
        <v>1.5492148025924164</v>
      </c>
      <c r="BD108" s="10">
        <f t="shared" si="268"/>
        <v>1.4990352582116202</v>
      </c>
      <c r="BE108" s="10">
        <f t="shared" si="268"/>
        <v>1.5281831660101792</v>
      </c>
      <c r="BF108" s="10">
        <f t="shared" si="268"/>
        <v>1.492263812970017</v>
      </c>
      <c r="BG108" s="10">
        <f t="shared" si="268"/>
        <v>1.5170236813101594</v>
      </c>
      <c r="BH108" s="10">
        <f t="shared" si="268"/>
        <v>1.5492148025924164</v>
      </c>
      <c r="BI108" s="10">
        <f t="shared" si="268"/>
        <v>1.413302444183334</v>
      </c>
      <c r="BJ108" s="10">
        <f t="shared" si="268"/>
        <v>1.5156511808033428</v>
      </c>
      <c r="BK108" s="10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s="4" customFormat="1">
      <c r="A109" s="12" t="s">
        <v>112</v>
      </c>
      <c r="B109" s="10">
        <f>B86/B98</f>
        <v>2.9275466211783163</v>
      </c>
      <c r="C109" s="10">
        <f t="shared" ref="C109:AG109" si="269">C86/C98</f>
        <v>3.2134249071854639</v>
      </c>
      <c r="D109" s="10">
        <f t="shared" si="269"/>
        <v>2.903652072744408</v>
      </c>
      <c r="E109" s="10">
        <f t="shared" si="269"/>
        <v>2.9583349023317846</v>
      </c>
      <c r="F109" s="10">
        <f t="shared" si="269"/>
        <v>3.0226350316714665</v>
      </c>
      <c r="G109" s="10">
        <f t="shared" si="269"/>
        <v>3.0504589628351049</v>
      </c>
      <c r="H109" s="10">
        <f t="shared" si="269"/>
        <v>3.6846104237759478</v>
      </c>
      <c r="I109" s="10">
        <f t="shared" si="269"/>
        <v>2.850797325356162</v>
      </c>
      <c r="J109" s="10">
        <f t="shared" si="269"/>
        <v>2.8861217235585475</v>
      </c>
      <c r="K109" s="10">
        <f t="shared" si="269"/>
        <v>2.8363294159109902</v>
      </c>
      <c r="L109" s="10">
        <f t="shared" si="269"/>
        <v>3.2062700539974149</v>
      </c>
      <c r="M109" s="10">
        <f t="shared" si="269"/>
        <v>2.9887874153786353</v>
      </c>
      <c r="N109" s="10">
        <f t="shared" si="269"/>
        <v>2.9460191478841224</v>
      </c>
      <c r="O109" s="10">
        <f t="shared" si="269"/>
        <v>3.1117012148769239</v>
      </c>
      <c r="P109" s="10">
        <f t="shared" si="269"/>
        <v>2.9643865534812472</v>
      </c>
      <c r="Q109" s="10">
        <f t="shared" si="269"/>
        <v>2.9542179568727689</v>
      </c>
      <c r="R109" s="10">
        <f t="shared" si="269"/>
        <v>2.9520961425190899</v>
      </c>
      <c r="S109" s="10">
        <f>S86/S98</f>
        <v>2.8227542827932997</v>
      </c>
      <c r="T109" s="10">
        <f t="shared" si="269"/>
        <v>2.8303659245764647</v>
      </c>
      <c r="U109" s="10">
        <f t="shared" si="269"/>
        <v>2.7428243951288556</v>
      </c>
      <c r="V109" s="10">
        <f t="shared" si="269"/>
        <v>4.1162535904063748</v>
      </c>
      <c r="W109" s="10">
        <f t="shared" si="269"/>
        <v>2.8281248076317751</v>
      </c>
      <c r="X109" s="10">
        <f t="shared" si="269"/>
        <v>2.7971195481019868</v>
      </c>
      <c r="Y109" s="10">
        <f t="shared" si="269"/>
        <v>2.7224788272535529</v>
      </c>
      <c r="Z109" s="10">
        <f t="shared" si="269"/>
        <v>2.767111862768981</v>
      </c>
      <c r="AA109" s="10"/>
      <c r="AB109" s="10"/>
      <c r="AC109" s="10">
        <f t="shared" si="269"/>
        <v>2.8206714604152645</v>
      </c>
      <c r="AD109" s="10">
        <f t="shared" si="269"/>
        <v>4.1162535904063748</v>
      </c>
      <c r="AE109" s="10">
        <f t="shared" si="269"/>
        <v>3.0521068215728815</v>
      </c>
      <c r="AF109" s="10">
        <f t="shared" si="269"/>
        <v>11.389974543876994</v>
      </c>
      <c r="AG109" s="10">
        <f t="shared" si="269"/>
        <v>3.7318400730179073</v>
      </c>
      <c r="AH109" s="10">
        <f t="shared" ref="AH109:BJ109" si="270">AH86/AH98</f>
        <v>3.2276091611314968</v>
      </c>
      <c r="AI109" s="10">
        <f t="shared" si="270"/>
        <v>3.0650362813354994</v>
      </c>
      <c r="AJ109" s="10">
        <f t="shared" si="270"/>
        <v>3.3720963793821452</v>
      </c>
      <c r="AK109" s="10">
        <f t="shared" si="270"/>
        <v>3.2067775343014406</v>
      </c>
      <c r="AL109" s="10">
        <f t="shared" si="270"/>
        <v>3.1934776901120405</v>
      </c>
      <c r="AM109" s="10">
        <f t="shared" si="270"/>
        <v>3.14536785641346</v>
      </c>
      <c r="AN109" s="10">
        <f t="shared" si="270"/>
        <v>2.9932792307802778</v>
      </c>
      <c r="AO109" s="10">
        <f t="shared" si="270"/>
        <v>3.0819110617051608</v>
      </c>
      <c r="AP109" s="10">
        <f t="shared" si="270"/>
        <v>3.114640695086444</v>
      </c>
      <c r="AQ109" s="10">
        <f t="shared" si="270"/>
        <v>3.1762496510782676</v>
      </c>
      <c r="AR109" s="10">
        <f t="shared" si="270"/>
        <v>3.1288195562849737</v>
      </c>
      <c r="AS109" s="10">
        <f t="shared" si="270"/>
        <v>3.0891962916048041</v>
      </c>
      <c r="AT109" s="10">
        <f t="shared" si="270"/>
        <v>3.1159043270060542</v>
      </c>
      <c r="AU109" s="10">
        <f t="shared" si="270"/>
        <v>2.4625489792126167</v>
      </c>
      <c r="AV109" s="10">
        <f t="shared" si="270"/>
        <v>0.79031597917474572</v>
      </c>
      <c r="AW109" s="10">
        <f t="shared" si="270"/>
        <v>3.3100634259986448</v>
      </c>
      <c r="AX109" s="10">
        <f t="shared" si="270"/>
        <v>3.9435653812849627</v>
      </c>
      <c r="AY109" s="10">
        <f t="shared" si="270"/>
        <v>3.3369524924596239</v>
      </c>
      <c r="AZ109" s="10">
        <f t="shared" si="270"/>
        <v>3.2049639591334182</v>
      </c>
      <c r="BA109" s="10">
        <f t="shared" si="270"/>
        <v>3.2975552807388162</v>
      </c>
      <c r="BB109" s="10">
        <f t="shared" si="270"/>
        <v>5.2476339805975973</v>
      </c>
      <c r="BC109" s="10">
        <f t="shared" si="270"/>
        <v>3.8095605653632965</v>
      </c>
      <c r="BD109" s="10">
        <f t="shared" si="270"/>
        <v>3.3956451672227868</v>
      </c>
      <c r="BE109" s="10">
        <f t="shared" si="270"/>
        <v>3.2990032607817752</v>
      </c>
      <c r="BF109" s="10">
        <f t="shared" si="270"/>
        <v>3.3370555739487817</v>
      </c>
      <c r="BG109" s="10">
        <f t="shared" si="270"/>
        <v>3.3917355628258541</v>
      </c>
      <c r="BH109" s="10">
        <f t="shared" si="270"/>
        <v>3.8095605653632965</v>
      </c>
      <c r="BI109" s="10">
        <f t="shared" si="270"/>
        <v>5.2476339805975973</v>
      </c>
      <c r="BJ109" s="10">
        <f t="shared" si="270"/>
        <v>3.634761122779667</v>
      </c>
      <c r="BK109" s="10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s="4" customFormat="1">
      <c r="A110" s="12" t="s">
        <v>113</v>
      </c>
      <c r="B110" s="10">
        <f>B86/B99</f>
        <v>19.333199638283034</v>
      </c>
      <c r="C110" s="10">
        <f t="shared" ref="C110:AG110" si="271">C86/C99</f>
        <v>21.675078999178737</v>
      </c>
      <c r="D110" s="10">
        <f t="shared" si="271"/>
        <v>20.115501926020347</v>
      </c>
      <c r="E110" s="10">
        <f t="shared" si="271"/>
        <v>20.167180080839966</v>
      </c>
      <c r="F110" s="10">
        <f t="shared" si="271"/>
        <v>19.404089951926931</v>
      </c>
      <c r="G110" s="10">
        <f t="shared" si="271"/>
        <v>21.395513571797725</v>
      </c>
      <c r="H110" s="10">
        <f t="shared" si="271"/>
        <v>24.178572953327798</v>
      </c>
      <c r="I110" s="10">
        <f t="shared" si="271"/>
        <v>18.982884128408621</v>
      </c>
      <c r="J110" s="10">
        <f t="shared" si="271"/>
        <v>19.209674674753263</v>
      </c>
      <c r="K110" s="10">
        <f t="shared" si="271"/>
        <v>19.076187190117565</v>
      </c>
      <c r="L110" s="10">
        <f t="shared" si="271"/>
        <v>21.73877515752384</v>
      </c>
      <c r="M110" s="10">
        <f t="shared" si="271"/>
        <v>19.322695477666112</v>
      </c>
      <c r="N110" s="10">
        <f t="shared" si="271"/>
        <v>19.952558868482964</v>
      </c>
      <c r="O110" s="10">
        <f t="shared" si="271"/>
        <v>20.530627070651878</v>
      </c>
      <c r="P110" s="10">
        <f t="shared" si="271"/>
        <v>20.017812835821669</v>
      </c>
      <c r="Q110" s="10">
        <f t="shared" si="271"/>
        <v>20.437339943422216</v>
      </c>
      <c r="R110" s="10">
        <f t="shared" si="271"/>
        <v>19.656255872675153</v>
      </c>
      <c r="S110" s="10">
        <f>S86/S99</f>
        <v>18.274986984364002</v>
      </c>
      <c r="T110" s="10">
        <f t="shared" si="271"/>
        <v>19.147827928320872</v>
      </c>
      <c r="U110" s="10">
        <f t="shared" si="271"/>
        <v>18.358272052997005</v>
      </c>
      <c r="V110" s="10">
        <f t="shared" si="271"/>
        <v>27.092496358410799</v>
      </c>
      <c r="W110" s="10">
        <f t="shared" si="271"/>
        <v>19.617526873162191</v>
      </c>
      <c r="X110" s="10">
        <f t="shared" si="271"/>
        <v>19.107832112654478</v>
      </c>
      <c r="Y110" s="10">
        <f t="shared" si="271"/>
        <v>18.44615810048089</v>
      </c>
      <c r="Z110" s="10">
        <f t="shared" si="271"/>
        <v>18.843712609473204</v>
      </c>
      <c r="AA110" s="10"/>
      <c r="AB110" s="10"/>
      <c r="AC110" s="10">
        <f t="shared" si="271"/>
        <v>19.047338242587845</v>
      </c>
      <c r="AD110" s="10">
        <f t="shared" si="271"/>
        <v>27.092496358410799</v>
      </c>
      <c r="AE110" s="10">
        <f t="shared" si="271"/>
        <v>20.447691860522998</v>
      </c>
      <c r="AF110" s="10">
        <f t="shared" si="271"/>
        <v>60.522821056314449</v>
      </c>
      <c r="AG110" s="10">
        <f t="shared" si="271"/>
        <v>2.9598852266138587</v>
      </c>
      <c r="AH110" s="10">
        <f t="shared" ref="AH110:BJ110" si="272">AH86/AH99</f>
        <v>22.111335153230627</v>
      </c>
      <c r="AI110" s="10">
        <f t="shared" si="272"/>
        <v>20.388576243082859</v>
      </c>
      <c r="AJ110" s="10">
        <f t="shared" si="272"/>
        <v>22.749607630437094</v>
      </c>
      <c r="AK110" s="10">
        <f t="shared" si="272"/>
        <v>21.136791121118044</v>
      </c>
      <c r="AL110" s="10">
        <f t="shared" si="272"/>
        <v>20.918588716575279</v>
      </c>
      <c r="AM110" s="10">
        <f t="shared" si="272"/>
        <v>21.759882012171847</v>
      </c>
      <c r="AN110" s="10">
        <f t="shared" si="272"/>
        <v>20.468116861512662</v>
      </c>
      <c r="AO110" s="10">
        <f t="shared" si="272"/>
        <v>20.905254170996304</v>
      </c>
      <c r="AP110" s="10">
        <f t="shared" si="272"/>
        <v>21.527392451990917</v>
      </c>
      <c r="AQ110" s="10">
        <f t="shared" si="272"/>
        <v>21.873191996071242</v>
      </c>
      <c r="AR110" s="10">
        <f t="shared" si="272"/>
        <v>21.645399676643539</v>
      </c>
      <c r="AS110" s="10">
        <f t="shared" si="272"/>
        <v>21.124000078080279</v>
      </c>
      <c r="AT110" s="10">
        <f t="shared" si="272"/>
        <v>21.233554005279842</v>
      </c>
      <c r="AU110" s="10">
        <f t="shared" si="272"/>
        <v>19.087098100309049</v>
      </c>
      <c r="AV110" s="10">
        <f t="shared" si="272"/>
        <v>0.89891207546145757</v>
      </c>
      <c r="AW110" s="10">
        <f t="shared" si="272"/>
        <v>22.321581970943996</v>
      </c>
      <c r="AX110" s="10">
        <f t="shared" si="272"/>
        <v>26.208219802983269</v>
      </c>
      <c r="AY110" s="10">
        <f t="shared" si="272"/>
        <v>22.651794801832938</v>
      </c>
      <c r="AZ110" s="10">
        <f t="shared" si="272"/>
        <v>21.704911578843305</v>
      </c>
      <c r="BA110" s="10">
        <f t="shared" si="272"/>
        <v>22.402503614167667</v>
      </c>
      <c r="BB110" s="10">
        <f t="shared" si="272"/>
        <v>34.627250385181817</v>
      </c>
      <c r="BC110" s="10">
        <f t="shared" si="272"/>
        <v>26.972805563194257</v>
      </c>
      <c r="BD110" s="10">
        <f t="shared" si="272"/>
        <v>23.455048924264045</v>
      </c>
      <c r="BE110" s="10">
        <f t="shared" si="272"/>
        <v>22.356196235732117</v>
      </c>
      <c r="BF110" s="10">
        <f t="shared" si="272"/>
        <v>22.671741425859455</v>
      </c>
      <c r="BG110" s="10">
        <f t="shared" si="272"/>
        <v>23.23343571923202</v>
      </c>
      <c r="BH110" s="10">
        <f t="shared" si="272"/>
        <v>26.972805563194257</v>
      </c>
      <c r="BI110" s="10">
        <f t="shared" si="272"/>
        <v>34.627250385181817</v>
      </c>
      <c r="BJ110" s="10">
        <f t="shared" si="272"/>
        <v>24.651091526461514</v>
      </c>
      <c r="BK110" s="10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s="4" customFormat="1">
      <c r="A111" s="12" t="s">
        <v>114</v>
      </c>
      <c r="B111" s="10">
        <f>B104/B82</f>
        <v>0.32257555998732956</v>
      </c>
      <c r="C111" s="10">
        <f t="shared" ref="C111:AG111" si="273">C104/C82</f>
        <v>0.34812681457700578</v>
      </c>
      <c r="D111" s="10">
        <f t="shared" si="273"/>
        <v>0.31653090826954233</v>
      </c>
      <c r="E111" s="10">
        <f t="shared" si="273"/>
        <v>0.31549529832590972</v>
      </c>
      <c r="F111" s="10">
        <f t="shared" si="273"/>
        <v>0.30607400564463028</v>
      </c>
      <c r="G111" s="10">
        <f t="shared" si="273"/>
        <v>0.32317323282524385</v>
      </c>
      <c r="H111" s="10">
        <f t="shared" si="273"/>
        <v>0.35096439424944964</v>
      </c>
      <c r="I111" s="10">
        <f t="shared" si="273"/>
        <v>0.34678126772882589</v>
      </c>
      <c r="J111" s="10">
        <f t="shared" si="273"/>
        <v>0.34976227297997786</v>
      </c>
      <c r="K111" s="10">
        <f t="shared" si="273"/>
        <v>0.35239867440844813</v>
      </c>
      <c r="L111" s="10">
        <f t="shared" si="273"/>
        <v>0.33257502797752991</v>
      </c>
      <c r="M111" s="10">
        <f t="shared" si="273"/>
        <v>0.32672266785318055</v>
      </c>
      <c r="N111" s="10">
        <f t="shared" si="273"/>
        <v>0.34531686821042801</v>
      </c>
      <c r="O111" s="10">
        <f t="shared" si="273"/>
        <v>0.36719643520827633</v>
      </c>
      <c r="P111" s="10">
        <f t="shared" si="273"/>
        <v>0.35293668330857464</v>
      </c>
      <c r="Q111" s="10">
        <f t="shared" si="273"/>
        <v>0.32332207000630003</v>
      </c>
      <c r="R111" s="10">
        <f t="shared" si="273"/>
        <v>0.34190302196639205</v>
      </c>
      <c r="S111" s="10">
        <f>S104/S82</f>
        <v>0.34561705105714779</v>
      </c>
      <c r="T111" s="10">
        <f t="shared" si="273"/>
        <v>0.32676852936977796</v>
      </c>
      <c r="U111" s="10">
        <f t="shared" si="273"/>
        <v>0.33652263729253984</v>
      </c>
      <c r="V111" s="10">
        <f t="shared" si="273"/>
        <v>0.40511622915899886</v>
      </c>
      <c r="W111" s="10">
        <f t="shared" si="273"/>
        <v>0.31273284749093755</v>
      </c>
      <c r="X111" s="10">
        <f t="shared" si="273"/>
        <v>0.34361810035250134</v>
      </c>
      <c r="Y111" s="10">
        <f t="shared" si="273"/>
        <v>0.34944364432267383</v>
      </c>
      <c r="Z111" s="10">
        <f t="shared" si="273"/>
        <v>0.34136135268211637</v>
      </c>
      <c r="AA111" s="10"/>
      <c r="AB111" s="10"/>
      <c r="AC111" s="10">
        <f t="shared" si="273"/>
        <v>0.34136135268211637</v>
      </c>
      <c r="AD111" s="10">
        <f t="shared" si="273"/>
        <v>0.40511622915899886</v>
      </c>
      <c r="AE111" s="10">
        <f t="shared" si="273"/>
        <v>0.34589648904313558</v>
      </c>
      <c r="AF111" s="10">
        <f t="shared" si="273"/>
        <v>0.49083291110997007</v>
      </c>
      <c r="AG111" s="10">
        <f t="shared" si="273"/>
        <v>1.4190167482410032</v>
      </c>
      <c r="AH111" s="10">
        <f t="shared" ref="AH111:BJ111" si="274">AH104/AH82</f>
        <v>0.23910831621772927</v>
      </c>
      <c r="AI111" s="10">
        <f t="shared" si="274"/>
        <v>0.23669826641991157</v>
      </c>
      <c r="AJ111" s="10">
        <f t="shared" si="274"/>
        <v>0.23688802396518926</v>
      </c>
      <c r="AK111" s="10">
        <f t="shared" si="274"/>
        <v>0.22160539888697042</v>
      </c>
      <c r="AL111" s="10">
        <f t="shared" si="274"/>
        <v>0.24718868002821692</v>
      </c>
      <c r="AM111" s="10">
        <f t="shared" si="274"/>
        <v>0.23685032918735435</v>
      </c>
      <c r="AN111" s="10">
        <f t="shared" si="274"/>
        <v>0.2194784984473252</v>
      </c>
      <c r="AO111" s="10">
        <f t="shared" si="274"/>
        <v>0.21013666546736873</v>
      </c>
      <c r="AP111" s="10">
        <f t="shared" si="274"/>
        <v>0.24147750878120627</v>
      </c>
      <c r="AQ111" s="10">
        <f t="shared" si="274"/>
        <v>0.4028542753753574</v>
      </c>
      <c r="AR111" s="10">
        <f t="shared" si="274"/>
        <v>0.36253278338008688</v>
      </c>
      <c r="AS111" s="10">
        <f t="shared" si="274"/>
        <v>0.22703503429830246</v>
      </c>
      <c r="AT111" s="10">
        <f t="shared" si="274"/>
        <v>0.24908086159336687</v>
      </c>
      <c r="AU111" s="10">
        <f t="shared" si="274"/>
        <v>6.0729574841225029E-2</v>
      </c>
      <c r="AV111" s="10">
        <f t="shared" si="274"/>
        <v>0.24381469717399709</v>
      </c>
      <c r="AW111" s="10">
        <f t="shared" si="274"/>
        <v>0.22458864479471966</v>
      </c>
      <c r="AX111" s="10">
        <f t="shared" si="274"/>
        <v>0.26946458777392307</v>
      </c>
      <c r="AY111" s="10">
        <f t="shared" si="274"/>
        <v>0.24968268756728121</v>
      </c>
      <c r="AZ111" s="10">
        <f t="shared" si="274"/>
        <v>0.24212220004301682</v>
      </c>
      <c r="BA111" s="10">
        <f t="shared" si="274"/>
        <v>0.23122754983973781</v>
      </c>
      <c r="BB111" s="10">
        <f t="shared" si="274"/>
        <v>0.29983454827445677</v>
      </c>
      <c r="BC111" s="10">
        <f t="shared" si="274"/>
        <v>0.22573434642462456</v>
      </c>
      <c r="BD111" s="10">
        <f t="shared" si="274"/>
        <v>0.2357578266600156</v>
      </c>
      <c r="BE111" s="10">
        <f t="shared" si="274"/>
        <v>0.23828372354183805</v>
      </c>
      <c r="BF111" s="10">
        <f t="shared" si="274"/>
        <v>0.22904667748113638</v>
      </c>
      <c r="BG111" s="10">
        <f t="shared" si="274"/>
        <v>0.22061939043808515</v>
      </c>
      <c r="BH111" s="10">
        <f t="shared" si="274"/>
        <v>0.22573434642462456</v>
      </c>
      <c r="BI111" s="10">
        <f t="shared" si="274"/>
        <v>0.29983454827445677</v>
      </c>
      <c r="BJ111" s="10">
        <f t="shared" si="274"/>
        <v>0.24617808375523872</v>
      </c>
      <c r="BK111" s="10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s="4" customFormat="1">
      <c r="A112" s="12" t="s">
        <v>119</v>
      </c>
      <c r="B112" s="10">
        <f>B76/B75</f>
        <v>1.3105674700335883</v>
      </c>
      <c r="C112" s="10">
        <f t="shared" ref="C112:BJ112" si="275">C76/C75</f>
        <v>1.2511224965272434</v>
      </c>
      <c r="D112" s="10">
        <f t="shared" si="275"/>
        <v>1.1687316061833972</v>
      </c>
      <c r="E112" s="10">
        <f t="shared" si="275"/>
        <v>1.3402208803935078</v>
      </c>
      <c r="F112" s="10">
        <f t="shared" si="275"/>
        <v>1.3718559494158937</v>
      </c>
      <c r="G112" s="10">
        <f t="shared" si="275"/>
        <v>1.2427497861859256</v>
      </c>
      <c r="H112" s="10">
        <f t="shared" si="275"/>
        <v>1.1214818344015047</v>
      </c>
      <c r="I112" s="10">
        <f t="shared" si="275"/>
        <v>1.3951065787788925</v>
      </c>
      <c r="J112" s="10">
        <f t="shared" si="275"/>
        <v>1.4076025156590461</v>
      </c>
      <c r="K112" s="10">
        <f t="shared" si="275"/>
        <v>1.2759025028559534</v>
      </c>
      <c r="L112" s="10">
        <f t="shared" si="275"/>
        <v>1.3901432724093428</v>
      </c>
      <c r="M112" s="10">
        <f t="shared" si="275"/>
        <v>1.2761621147965756</v>
      </c>
      <c r="N112" s="10">
        <f t="shared" si="275"/>
        <v>1.3826980312784236</v>
      </c>
      <c r="O112" s="10">
        <f t="shared" si="275"/>
        <v>1.113468684160009</v>
      </c>
      <c r="P112" s="10">
        <f t="shared" si="275"/>
        <v>1.0839017936681954</v>
      </c>
      <c r="Q112" s="10">
        <f t="shared" si="275"/>
        <v>1.3266411239950495</v>
      </c>
      <c r="R112" s="10">
        <f t="shared" si="275"/>
        <v>1.2534717529324804</v>
      </c>
      <c r="S112" s="10">
        <f t="shared" si="275"/>
        <v>1.2757823778765358</v>
      </c>
      <c r="T112" s="10">
        <f t="shared" si="275"/>
        <v>1.223848638202593</v>
      </c>
      <c r="U112" s="10">
        <f t="shared" si="275"/>
        <v>1.2643594070084825</v>
      </c>
      <c r="V112" s="10">
        <f t="shared" si="275"/>
        <v>0.75787781780286445</v>
      </c>
      <c r="W112" s="10">
        <f t="shared" si="275"/>
        <v>1.2354478533992019</v>
      </c>
      <c r="X112" s="10">
        <f t="shared" si="275"/>
        <v>1.2524485660237421</v>
      </c>
      <c r="Y112" s="10">
        <f t="shared" si="275"/>
        <v>1.2612949791005155</v>
      </c>
      <c r="Z112" s="10">
        <f t="shared" si="275"/>
        <v>1.270243663438219</v>
      </c>
      <c r="AA112" s="10"/>
      <c r="AB112" s="10"/>
      <c r="AC112" s="10">
        <f t="shared" si="275"/>
        <v>0.75787781780286445</v>
      </c>
      <c r="AD112" s="10">
        <f t="shared" si="275"/>
        <v>1.2511224965272434</v>
      </c>
      <c r="AE112" s="10">
        <f t="shared" si="275"/>
        <v>1.230868800563707</v>
      </c>
      <c r="AF112" s="10">
        <f t="shared" si="275"/>
        <v>1.6060172900110479</v>
      </c>
      <c r="AG112" s="10">
        <f t="shared" si="275"/>
        <v>1.3047834905519844</v>
      </c>
      <c r="AH112" s="10">
        <f t="shared" si="275"/>
        <v>0.79991562471441835</v>
      </c>
      <c r="AI112" s="10">
        <f t="shared" si="275"/>
        <v>1.315369736422368</v>
      </c>
      <c r="AJ112" s="10">
        <f t="shared" si="275"/>
        <v>1.271880425958976</v>
      </c>
      <c r="AK112" s="10">
        <f t="shared" si="275"/>
        <v>1.1489068907885274</v>
      </c>
      <c r="AL112" s="10">
        <f t="shared" si="275"/>
        <v>0.88910708390821136</v>
      </c>
      <c r="AM112" s="10">
        <f t="shared" si="275"/>
        <v>1.1959288424531496</v>
      </c>
      <c r="AN112" s="10">
        <f t="shared" si="275"/>
        <v>0.9504009504009503</v>
      </c>
      <c r="AO112" s="10">
        <f t="shared" si="275"/>
        <v>1.1362999641949345</v>
      </c>
      <c r="AP112" s="10">
        <f t="shared" si="275"/>
        <v>1.1317751775767042</v>
      </c>
      <c r="AQ112" s="10">
        <f t="shared" si="275"/>
        <v>1.0360644375080645</v>
      </c>
      <c r="AR112" s="10">
        <f t="shared" si="275"/>
        <v>1.0556143496498016</v>
      </c>
      <c r="AS112" s="10">
        <f t="shared" si="275"/>
        <v>1.1187550392779755</v>
      </c>
      <c r="AT112" s="10">
        <f t="shared" si="275"/>
        <v>1.055174553136903</v>
      </c>
      <c r="AU112" s="10">
        <f t="shared" si="275"/>
        <v>1.8777571285414598</v>
      </c>
      <c r="AV112" s="10">
        <f t="shared" si="275"/>
        <v>1.7795701412236682</v>
      </c>
      <c r="AW112" s="10">
        <f t="shared" si="275"/>
        <v>0.66201883686404306</v>
      </c>
      <c r="AX112" s="10">
        <f t="shared" si="275"/>
        <v>0.60835930859789766</v>
      </c>
      <c r="AY112" s="10">
        <f t="shared" si="275"/>
        <v>0.56129755076296595</v>
      </c>
      <c r="AZ112" s="10">
        <f t="shared" si="275"/>
        <v>0.69777724033782507</v>
      </c>
      <c r="BA112" s="10">
        <f t="shared" si="275"/>
        <v>0.89038117564905639</v>
      </c>
      <c r="BB112" s="10">
        <f t="shared" si="275"/>
        <v>0.58821126129056289</v>
      </c>
      <c r="BC112" s="10">
        <f t="shared" si="275"/>
        <v>0.5295360844577599</v>
      </c>
      <c r="BD112" s="10">
        <f t="shared" si="275"/>
        <v>0.70820672840921284</v>
      </c>
      <c r="BE112" s="10">
        <f t="shared" si="275"/>
        <v>0.86964089039808157</v>
      </c>
      <c r="BF112" s="10">
        <f t="shared" si="275"/>
        <v>0.92198018123944037</v>
      </c>
      <c r="BG112" s="10">
        <f t="shared" si="275"/>
        <v>0.89402334526905602</v>
      </c>
      <c r="BH112" s="10">
        <f t="shared" si="275"/>
        <v>0.58821126129056289</v>
      </c>
      <c r="BI112" s="10">
        <f t="shared" si="275"/>
        <v>0.67859314369397572</v>
      </c>
      <c r="BJ112" s="10">
        <f t="shared" si="275"/>
        <v>0.71049247154800999</v>
      </c>
      <c r="BK112" s="10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63" s="3" customFormat="1">
      <c r="A113" s="12"/>
      <c r="C113" s="10" t="s">
        <v>120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:63">
      <c r="B114" s="5" t="s">
        <v>106</v>
      </c>
      <c r="C114" s="5" t="s">
        <v>107</v>
      </c>
      <c r="D114" s="5" t="s">
        <v>117</v>
      </c>
    </row>
    <row r="115" spans="1:63">
      <c r="A115" s="12" t="s">
        <v>62</v>
      </c>
      <c r="B115" s="10">
        <v>49.147861758934326</v>
      </c>
      <c r="C115" s="10">
        <v>49.728717046203236</v>
      </c>
      <c r="D115" s="10">
        <v>49.441308398576979</v>
      </c>
    </row>
    <row r="116" spans="1:63">
      <c r="A116" s="12" t="s">
        <v>63</v>
      </c>
      <c r="B116" s="10">
        <v>1.2911744238971286</v>
      </c>
      <c r="C116" s="10">
        <v>1.3293507573642434</v>
      </c>
      <c r="D116" s="10">
        <v>1.1597011598652653</v>
      </c>
    </row>
    <row r="117" spans="1:63">
      <c r="A117" s="12" t="s">
        <v>64</v>
      </c>
      <c r="B117" s="10">
        <v>15.327723939150996</v>
      </c>
      <c r="C117" s="10">
        <v>15.784932952161851</v>
      </c>
      <c r="D117" s="10">
        <v>15.837107559761375</v>
      </c>
    </row>
    <row r="118" spans="1:63">
      <c r="A118" s="12" t="s">
        <v>65</v>
      </c>
      <c r="B118" s="10">
        <v>12.927711929274029</v>
      </c>
      <c r="C118" s="10">
        <v>11.87000369357515</v>
      </c>
      <c r="D118" s="10">
        <v>11.953526853451429</v>
      </c>
    </row>
    <row r="119" spans="1:63">
      <c r="A119" s="12" t="s">
        <v>66</v>
      </c>
      <c r="B119" s="10">
        <v>0.19155929172848021</v>
      </c>
      <c r="C119" s="10">
        <v>0.20146427392979094</v>
      </c>
      <c r="D119" s="10">
        <v>0.20806211908203176</v>
      </c>
    </row>
    <row r="120" spans="1:63">
      <c r="A120" s="12" t="s">
        <v>67</v>
      </c>
      <c r="B120" s="10">
        <v>7.0109837773330641</v>
      </c>
      <c r="C120" s="10">
        <v>6.9529326231059052</v>
      </c>
      <c r="D120" s="10">
        <v>7.2709240673125342</v>
      </c>
    </row>
    <row r="121" spans="1:63">
      <c r="A121" s="12" t="s">
        <v>68</v>
      </c>
      <c r="B121" s="10">
        <v>11.286417694369604</v>
      </c>
      <c r="C121" s="10">
        <v>11.493041319984266</v>
      </c>
      <c r="D121" s="10">
        <v>11.873437121632055</v>
      </c>
    </row>
    <row r="122" spans="1:63">
      <c r="A122" s="12" t="s">
        <v>69</v>
      </c>
      <c r="B122" s="10">
        <v>2.2822969743911314</v>
      </c>
      <c r="C122" s="10">
        <v>2.18968056703961</v>
      </c>
      <c r="D122" s="10">
        <v>2.0986322816775278</v>
      </c>
    </row>
    <row r="123" spans="1:63">
      <c r="A123" s="12" t="s">
        <v>70</v>
      </c>
      <c r="B123" s="10">
        <v>0.37338992456491615</v>
      </c>
      <c r="C123" s="10">
        <v>0.32203348992409531</v>
      </c>
      <c r="D123" s="10">
        <v>0.3422416138664946</v>
      </c>
    </row>
    <row r="124" spans="1:63">
      <c r="A124" s="12" t="s">
        <v>71</v>
      </c>
      <c r="B124" s="10">
        <v>0.14509767766067477</v>
      </c>
      <c r="C124" s="10">
        <v>0.12784327671183571</v>
      </c>
      <c r="D124" s="10">
        <v>0.14397666837028025</v>
      </c>
    </row>
    <row r="125" spans="1:63">
      <c r="A125" s="12" t="s">
        <v>22</v>
      </c>
      <c r="B125" s="10">
        <v>6.1085144037676926</v>
      </c>
      <c r="C125" s="10"/>
      <c r="D125" s="10"/>
    </row>
    <row r="126" spans="1:63">
      <c r="A126" s="12" t="s">
        <v>23</v>
      </c>
      <c r="B126" s="10">
        <v>0.46961875173718165</v>
      </c>
      <c r="C126" s="10">
        <v>0.45817290452118814</v>
      </c>
      <c r="D126" s="10">
        <v>0.54802331689757811</v>
      </c>
    </row>
    <row r="127" spans="1:63">
      <c r="A127" s="12" t="s">
        <v>24</v>
      </c>
      <c r="B127" s="6">
        <v>30.143847907103009</v>
      </c>
      <c r="C127" s="6">
        <v>36.351207666724783</v>
      </c>
      <c r="D127" s="6">
        <v>35.967295920519149</v>
      </c>
    </row>
    <row r="128" spans="1:63">
      <c r="A128" s="12" t="s">
        <v>25</v>
      </c>
      <c r="B128" s="18">
        <v>6227.0566710797239</v>
      </c>
      <c r="C128" s="18">
        <v>7450.8582929371378</v>
      </c>
      <c r="D128" s="18">
        <v>7215.0203468657073</v>
      </c>
    </row>
    <row r="129" spans="1:4">
      <c r="A129" s="12" t="s">
        <v>26</v>
      </c>
      <c r="B129" s="18">
        <v>230.57597043936602</v>
      </c>
      <c r="C129" s="18">
        <v>282.36265186557142</v>
      </c>
      <c r="D129" s="18">
        <v>269.209998028901</v>
      </c>
    </row>
    <row r="130" spans="1:4">
      <c r="A130" s="12" t="s">
        <v>27</v>
      </c>
      <c r="B130" s="18">
        <v>117.10101365051425</v>
      </c>
      <c r="C130" s="18">
        <v>115.91698972621411</v>
      </c>
      <c r="D130" s="18">
        <v>137.91679805142826</v>
      </c>
    </row>
    <row r="131" spans="1:4">
      <c r="A131" s="12" t="s">
        <v>28</v>
      </c>
      <c r="B131" s="18">
        <v>42.403656483738914</v>
      </c>
      <c r="C131" s="18">
        <v>50.406801537776509</v>
      </c>
      <c r="D131" s="18">
        <v>48.630406467230138</v>
      </c>
    </row>
    <row r="132" spans="1:4">
      <c r="A132" s="12" t="s">
        <v>29</v>
      </c>
      <c r="B132" s="18">
        <v>91.177409945257594</v>
      </c>
      <c r="C132" s="18">
        <v>95.489915569947414</v>
      </c>
      <c r="D132" s="18">
        <v>122.60340341068432</v>
      </c>
    </row>
    <row r="133" spans="1:4">
      <c r="A133" s="12" t="s">
        <v>30</v>
      </c>
      <c r="B133" s="18">
        <v>112.22742921782461</v>
      </c>
      <c r="C133" s="18">
        <v>100.75852899059986</v>
      </c>
      <c r="D133" s="18">
        <v>87.108795109454817</v>
      </c>
    </row>
    <row r="134" spans="1:4">
      <c r="A134" s="12" t="s">
        <v>31</v>
      </c>
      <c r="B134" s="18">
        <v>85.713033875801813</v>
      </c>
      <c r="C134" s="18">
        <v>90.635983717910833</v>
      </c>
      <c r="D134" s="18">
        <v>93.292131826866338</v>
      </c>
    </row>
    <row r="135" spans="1:4">
      <c r="A135" s="12" t="s">
        <v>32</v>
      </c>
      <c r="B135" s="6">
        <v>6.8895725318138323</v>
      </c>
      <c r="C135" s="6">
        <v>4.4149620041389364</v>
      </c>
      <c r="D135" s="6">
        <v>8.7654516602130901</v>
      </c>
    </row>
    <row r="136" spans="1:4">
      <c r="A136" s="12" t="s">
        <v>33</v>
      </c>
      <c r="B136" s="18">
        <v>186.05573323422209</v>
      </c>
      <c r="C136" s="18">
        <v>200.74461303365774</v>
      </c>
      <c r="D136" s="18">
        <v>219.46427082777609</v>
      </c>
    </row>
    <row r="137" spans="1:4">
      <c r="A137" s="12" t="s">
        <v>34</v>
      </c>
      <c r="B137" s="6">
        <v>20.049739589918126</v>
      </c>
      <c r="C137" s="6">
        <v>26.34038484420272</v>
      </c>
      <c r="D137" s="6">
        <v>25.335723417073499</v>
      </c>
    </row>
    <row r="138" spans="1:4">
      <c r="A138" s="12" t="s">
        <v>35</v>
      </c>
      <c r="B138" s="6">
        <v>77.322372807448488</v>
      </c>
      <c r="C138" s="6">
        <v>89.465907263370639</v>
      </c>
      <c r="D138" s="6">
        <v>88.789958718093359</v>
      </c>
    </row>
    <row r="139" spans="1:4">
      <c r="A139" s="12" t="s">
        <v>36</v>
      </c>
      <c r="B139" s="10">
        <v>3.3917343528983537</v>
      </c>
      <c r="C139" s="10">
        <v>4.1259069870662595</v>
      </c>
      <c r="D139" s="10">
        <v>5.3395481654681838</v>
      </c>
    </row>
    <row r="140" spans="1:4">
      <c r="A140" s="12" t="s">
        <v>37</v>
      </c>
      <c r="B140" s="10">
        <v>0.58512459104514813</v>
      </c>
      <c r="C140" s="10">
        <v>0.39786460124496603</v>
      </c>
      <c r="D140" s="10">
        <v>0.5427965290916601</v>
      </c>
    </row>
    <row r="141" spans="1:4">
      <c r="A141" s="12" t="s">
        <v>38</v>
      </c>
      <c r="B141" s="10">
        <v>0.23330173103062823</v>
      </c>
      <c r="C141" s="10">
        <v>0.20906075824902948</v>
      </c>
      <c r="D141" s="10">
        <v>0.31631490927084599</v>
      </c>
    </row>
    <row r="142" spans="1:4">
      <c r="A142" s="12" t="s">
        <v>39</v>
      </c>
      <c r="B142" s="18">
        <v>152.03213142866792</v>
      </c>
      <c r="C142" s="18">
        <v>131.24937320049091</v>
      </c>
      <c r="D142" s="18">
        <v>139.62264614293073</v>
      </c>
    </row>
    <row r="143" spans="1:4">
      <c r="A143" s="12" t="s">
        <v>40</v>
      </c>
      <c r="B143" s="10">
        <v>7.6515978304646932</v>
      </c>
      <c r="C143" s="10">
        <v>6.9923491810607432</v>
      </c>
      <c r="D143" s="10">
        <v>8.2280725087496833</v>
      </c>
    </row>
    <row r="144" spans="1:4">
      <c r="A144" s="12" t="s">
        <v>41</v>
      </c>
      <c r="B144" s="6">
        <v>17.726896926483779</v>
      </c>
      <c r="C144" s="6">
        <v>17.114885976075751</v>
      </c>
      <c r="D144" s="6">
        <v>18.982744317639771</v>
      </c>
    </row>
    <row r="145" spans="1:4">
      <c r="A145" s="12" t="s">
        <v>42</v>
      </c>
      <c r="B145" s="10">
        <v>2.4998753084119381</v>
      </c>
      <c r="C145" s="10">
        <v>2.3547108708650826</v>
      </c>
      <c r="D145" s="10">
        <v>2.5093451700649991</v>
      </c>
    </row>
    <row r="146" spans="1:4">
      <c r="A146" s="12" t="s">
        <v>43</v>
      </c>
      <c r="B146" s="6">
        <v>11.068059868120175</v>
      </c>
      <c r="C146" s="6">
        <v>11.011624963997123</v>
      </c>
      <c r="D146" s="6">
        <v>11.282081172402156</v>
      </c>
    </row>
    <row r="147" spans="1:4">
      <c r="A147" s="12" t="s">
        <v>44</v>
      </c>
      <c r="B147" s="10">
        <v>3.1410198456659186</v>
      </c>
      <c r="C147" s="10">
        <v>3.1223035987988985</v>
      </c>
      <c r="D147" s="10">
        <v>2.9897015878081845</v>
      </c>
    </row>
    <row r="148" spans="1:4">
      <c r="A148" s="12" t="s">
        <v>45</v>
      </c>
      <c r="B148" s="10">
        <v>1.1228001893551978</v>
      </c>
      <c r="C148" s="10">
        <v>1.0441731551886093</v>
      </c>
      <c r="D148" s="10">
        <v>0.99577732383038731</v>
      </c>
    </row>
    <row r="149" spans="1:4">
      <c r="A149" s="12" t="s">
        <v>46</v>
      </c>
      <c r="B149" s="10">
        <v>3.7906278002707756</v>
      </c>
      <c r="C149" s="10">
        <v>3.5553843140721697</v>
      </c>
      <c r="D149" s="10">
        <v>3.4310061630913795</v>
      </c>
    </row>
    <row r="150" spans="1:4">
      <c r="A150" s="12" t="s">
        <v>47</v>
      </c>
      <c r="B150" s="10">
        <v>0.63179745084422134</v>
      </c>
      <c r="C150" s="10">
        <v>0.61556042948656564</v>
      </c>
      <c r="D150" s="10">
        <v>0.59363124710533199</v>
      </c>
    </row>
    <row r="151" spans="1:4">
      <c r="A151" s="12" t="s">
        <v>48</v>
      </c>
      <c r="B151" s="10">
        <v>4.2474188661338061</v>
      </c>
      <c r="C151" s="10">
        <v>4.0602504919349256</v>
      </c>
      <c r="D151" s="10">
        <v>3.9168951186802214</v>
      </c>
    </row>
    <row r="152" spans="1:4">
      <c r="A152" s="12" t="s">
        <v>49</v>
      </c>
      <c r="B152" s="10">
        <v>0.88834428976134683</v>
      </c>
      <c r="C152" s="10">
        <v>0.91625831403307545</v>
      </c>
      <c r="D152" s="10">
        <v>0.89638073200450352</v>
      </c>
    </row>
    <row r="153" spans="1:4">
      <c r="A153" s="12" t="s">
        <v>50</v>
      </c>
      <c r="B153" s="10">
        <v>2.4689269062170633</v>
      </c>
      <c r="C153" s="10">
        <v>2.3866416967437849</v>
      </c>
      <c r="D153" s="10">
        <v>2.3964211875885337</v>
      </c>
    </row>
    <row r="154" spans="1:4">
      <c r="A154" s="12" t="s">
        <v>51</v>
      </c>
      <c r="B154" s="10">
        <v>0.36642518167593802</v>
      </c>
      <c r="C154" s="10">
        <v>0.35251976534384366</v>
      </c>
      <c r="D154" s="10">
        <v>0.35148336907325234</v>
      </c>
    </row>
    <row r="155" spans="1:4">
      <c r="A155" s="12" t="s">
        <v>52</v>
      </c>
      <c r="B155" s="10">
        <v>2.4345989032548685</v>
      </c>
      <c r="C155" s="10">
        <v>2.2440834015527709</v>
      </c>
      <c r="D155" s="10">
        <v>2.2637175403860659</v>
      </c>
    </row>
    <row r="156" spans="1:4">
      <c r="A156" s="12" t="s">
        <v>53</v>
      </c>
      <c r="B156" s="10">
        <v>0.36339827356083726</v>
      </c>
      <c r="C156" s="10">
        <v>0.32930658613824404</v>
      </c>
      <c r="D156" s="10">
        <v>0.33378126481406822</v>
      </c>
    </row>
    <row r="157" spans="1:4">
      <c r="A157" s="12" t="s">
        <v>54</v>
      </c>
      <c r="B157" s="10">
        <v>2.2213667126197016</v>
      </c>
      <c r="C157" s="10">
        <v>2.2594944532394079</v>
      </c>
      <c r="D157" s="10">
        <v>2.2340000363007193</v>
      </c>
    </row>
    <row r="158" spans="1:4">
      <c r="A158" s="12" t="s">
        <v>55</v>
      </c>
      <c r="B158" s="10">
        <v>0.24809256369107721</v>
      </c>
      <c r="C158" s="10">
        <v>0.20852910438447866</v>
      </c>
      <c r="D158" s="10">
        <v>0.29497845282024715</v>
      </c>
    </row>
    <row r="159" spans="1:4">
      <c r="A159" s="12" t="s">
        <v>56</v>
      </c>
      <c r="B159" s="10">
        <v>0.76444415783912789</v>
      </c>
      <c r="C159" s="10">
        <v>8.6821015081782749E-2</v>
      </c>
      <c r="D159" s="10">
        <v>0.18868604340708844</v>
      </c>
    </row>
    <row r="160" spans="1:4">
      <c r="A160" s="12" t="s">
        <v>57</v>
      </c>
      <c r="B160" s="10">
        <v>2.8092659009204577</v>
      </c>
      <c r="C160" s="10">
        <v>3.4591078085252804</v>
      </c>
      <c r="D160" s="10">
        <v>3.8064221665051434</v>
      </c>
    </row>
    <row r="161" spans="1:4">
      <c r="A161" s="12" t="s">
        <v>58</v>
      </c>
      <c r="B161" s="10">
        <v>1.1731890044345319</v>
      </c>
      <c r="C161" s="10">
        <v>1.0276844671925562</v>
      </c>
      <c r="D161" s="10">
        <v>1.3144797354937579</v>
      </c>
    </row>
    <row r="162" spans="1:4">
      <c r="A162" s="12" t="s">
        <v>59</v>
      </c>
      <c r="B162" s="10">
        <v>0.49588597369816134</v>
      </c>
      <c r="C162" s="10">
        <v>0.3748150075546321</v>
      </c>
      <c r="D162" s="10">
        <v>0.49819243150434683</v>
      </c>
    </row>
    <row r="163" spans="1:4">
      <c r="A163" s="12" t="s">
        <v>109</v>
      </c>
      <c r="B163" s="10">
        <v>6.1123689318894305</v>
      </c>
      <c r="C163" s="10">
        <f>C122/C123</f>
        <v>6.7995430150936391</v>
      </c>
      <c r="D163" s="10">
        <f>D122/D123</f>
        <v>6.1320195927318926</v>
      </c>
    </row>
    <row r="164" spans="1:4">
      <c r="A164" s="12" t="s">
        <v>110</v>
      </c>
      <c r="B164" s="10">
        <v>2.4360233957205386</v>
      </c>
      <c r="C164" s="10">
        <v>2.2394840731537418</v>
      </c>
      <c r="D164" s="10">
        <v>2.7521383880930617</v>
      </c>
    </row>
    <row r="165" spans="1:4">
      <c r="A165" s="12" t="s">
        <v>111</v>
      </c>
      <c r="B165" s="10">
        <v>1.5569824644227854</v>
      </c>
      <c r="C165" s="10">
        <v>1.584336977677415</v>
      </c>
      <c r="D165" s="10">
        <v>1.5156511808033428</v>
      </c>
    </row>
    <row r="166" spans="1:4">
      <c r="A166" s="12" t="s">
        <v>112</v>
      </c>
      <c r="B166" s="10">
        <v>3.1428576675341078</v>
      </c>
      <c r="C166" s="10">
        <v>3.1159043270060542</v>
      </c>
      <c r="D166" s="10">
        <v>3.634761122779667</v>
      </c>
    </row>
    <row r="167" spans="1:4">
      <c r="A167" s="12" t="s">
        <v>113</v>
      </c>
      <c r="B167" s="6">
        <v>21.055680192117709</v>
      </c>
      <c r="C167" s="6">
        <v>21.233554005279842</v>
      </c>
      <c r="D167" s="6">
        <v>24.651091526461514</v>
      </c>
    </row>
    <row r="168" spans="1:4">
      <c r="A168" s="12" t="s">
        <v>114</v>
      </c>
      <c r="B168" s="10">
        <v>0.34589648904313558</v>
      </c>
      <c r="C168" s="10">
        <v>0.24908086159336687</v>
      </c>
      <c r="D168" s="10">
        <v>0.24617808375523872</v>
      </c>
    </row>
    <row r="169" spans="1:4">
      <c r="A169" s="12" t="s">
        <v>118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Наталья С</cp:lastModifiedBy>
  <cp:lastPrinted>2019-09-06T13:31:43Z</cp:lastPrinted>
  <dcterms:created xsi:type="dcterms:W3CDTF">2018-02-05T15:24:47Z</dcterms:created>
  <dcterms:modified xsi:type="dcterms:W3CDTF">2019-09-06T13:32:36Z</dcterms:modified>
</cp:coreProperties>
</file>