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irnovSZ\Documents\Texts\2022--Гурам-ДАН\Semifinal\v4\"/>
    </mc:Choice>
  </mc:AlternateContent>
  <bookViews>
    <workbookView xWindow="0" yWindow="0" windowWidth="16050" windowHeight="7185"/>
  </bookViews>
  <sheets>
    <sheet name="VG2" sheetId="1" r:id="rId1"/>
    <sheet name="VG56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J17" i="2"/>
  <c r="I17" i="2"/>
  <c r="H17" i="2"/>
  <c r="E17" i="2"/>
  <c r="D17" i="2"/>
  <c r="C17" i="2"/>
  <c r="B17" i="2"/>
  <c r="M13" i="2"/>
  <c r="J13" i="2"/>
  <c r="I13" i="2"/>
  <c r="H13" i="2"/>
  <c r="E13" i="2"/>
  <c r="D13" i="2"/>
  <c r="C13" i="2"/>
  <c r="B13" i="2"/>
  <c r="M9" i="2"/>
  <c r="J9" i="2"/>
  <c r="I9" i="2"/>
  <c r="H9" i="2"/>
  <c r="E9" i="2"/>
  <c r="D9" i="2"/>
  <c r="C9" i="2"/>
  <c r="B9" i="2"/>
  <c r="L17" i="1"/>
  <c r="K17" i="1"/>
  <c r="J17" i="1"/>
  <c r="I17" i="1"/>
  <c r="H17" i="1"/>
  <c r="G17" i="1"/>
  <c r="F17" i="1"/>
  <c r="E17" i="1"/>
  <c r="D17" i="1"/>
  <c r="C17" i="1"/>
  <c r="B17" i="1"/>
  <c r="M13" i="1"/>
  <c r="L13" i="1"/>
  <c r="K13" i="1"/>
  <c r="J13" i="1"/>
  <c r="I13" i="1"/>
  <c r="H13" i="1"/>
  <c r="G13" i="1"/>
  <c r="F13" i="1"/>
  <c r="E13" i="1"/>
  <c r="D13" i="1"/>
  <c r="C13" i="1"/>
  <c r="B13" i="1"/>
  <c r="L9" i="1"/>
  <c r="K9" i="1"/>
  <c r="J9" i="1"/>
  <c r="I9" i="1"/>
  <c r="H9" i="1"/>
  <c r="G9" i="1"/>
  <c r="F9" i="1"/>
  <c r="E9" i="1"/>
  <c r="D9" i="1"/>
  <c r="C9" i="1"/>
  <c r="B9" i="1"/>
  <c r="N10" i="2"/>
  <c r="N6" i="2"/>
  <c r="N6" i="1"/>
</calcChain>
</file>

<file path=xl/sharedStrings.xml><?xml version="1.0" encoding="utf-8"?>
<sst xmlns="http://schemas.openxmlformats.org/spreadsheetml/2006/main" count="97" uniqueCount="37">
  <si>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</si>
  <si>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</si>
  <si>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</si>
  <si>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</si>
  <si>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</si>
  <si>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</si>
  <si>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</si>
  <si>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</si>
  <si>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</si>
  <si>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</si>
  <si>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SO3</t>
  </si>
  <si>
    <t>Cl</t>
  </si>
  <si>
    <t>Total</t>
  </si>
  <si>
    <t>VG2</t>
  </si>
  <si>
    <t>VG568</t>
  </si>
  <si>
    <t>bdl</t>
  </si>
  <si>
    <t>ave</t>
  </si>
  <si>
    <t>std</t>
  </si>
  <si>
    <t>c/REM</t>
  </si>
  <si>
    <t>rel%</t>
  </si>
  <si>
    <t>USNM</t>
  </si>
  <si>
    <t>GEOREM_min</t>
  </si>
  <si>
    <t>GEOREM_max</t>
  </si>
  <si>
    <t>average of measured values within the session</t>
  </si>
  <si>
    <t>standard deviation of the measured valuies within the session</t>
  </si>
  <si>
    <t>c/REM in relative %</t>
  </si>
  <si>
    <t>reference values provided by USNM</t>
  </si>
  <si>
    <t>minimum concentration in GEOREM database</t>
  </si>
  <si>
    <t>maximum concentration in GEOREM database</t>
  </si>
  <si>
    <t>average concentration (ave) to USNM reference value in wt. %</t>
  </si>
  <si>
    <t>Date</t>
  </si>
  <si>
    <t>mean</t>
  </si>
  <si>
    <t>Std Aztec</t>
  </si>
  <si>
    <t>Point counting standard deviation (by Aztec)</t>
  </si>
  <si>
    <t>std_m</t>
  </si>
  <si>
    <t>1-sigma standard deviation of the measured values within the session</t>
  </si>
  <si>
    <t>1-sigma standard deviation of individual element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</si>
</sst>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165" fontId="0" fillId="0" borderId="0" xfId="0" applyNumberFormat="1" applyFill="1" applyAlignment="1">
      <alignment horizontal="center" vertical="center"/>
    </xf>
    <xf numFmtId="14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/>
    <xf numFmtId="2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/>
    <xf numFmtId="2" fontId="0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5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9" sqref="B29"/>
    </sheetView>
  </sheetViews>
  <sheetFormatPr defaultRowHeight="15" x14ac:dyDescent="0.25"/>
  <cols>
    <col min="1" max="1" width="13.140625" customWidth="1"/>
    <col min="15" max="15" width="9.85546875" bestFit="1" customWidth="1"/>
  </cols>
  <sheetData>
    <row r="1" spans="1:15" x14ac:dyDescent="0.25">
      <c r="A1" s="5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30</v>
      </c>
    </row>
    <row r="2" spans="1:15" x14ac:dyDescent="0.25">
      <c r="A2" s="3" t="s">
        <v>20</v>
      </c>
      <c r="B2" s="3">
        <v>50.81</v>
      </c>
      <c r="C2" s="3">
        <v>1.85</v>
      </c>
      <c r="D2" s="3">
        <v>14.06</v>
      </c>
      <c r="E2" s="3">
        <v>11.84</v>
      </c>
      <c r="F2" s="24">
        <v>0.22</v>
      </c>
      <c r="G2" s="3">
        <v>6.71</v>
      </c>
      <c r="H2" s="3">
        <v>11.12</v>
      </c>
      <c r="I2" s="3">
        <v>2.62</v>
      </c>
      <c r="J2" s="3">
        <v>0.19</v>
      </c>
      <c r="K2" s="3">
        <v>0.2</v>
      </c>
      <c r="L2" s="3">
        <v>0.3620505</v>
      </c>
      <c r="M2" s="3">
        <v>0.03</v>
      </c>
      <c r="N2" s="3">
        <v>100.0120505</v>
      </c>
    </row>
    <row r="3" spans="1:15" x14ac:dyDescent="0.25">
      <c r="A3" s="5" t="s">
        <v>21</v>
      </c>
      <c r="B3" s="11">
        <v>49.51</v>
      </c>
      <c r="C3" s="11">
        <v>1.78</v>
      </c>
      <c r="D3" s="11">
        <v>12.5</v>
      </c>
      <c r="E3" s="11">
        <v>11.56</v>
      </c>
      <c r="F3" s="11">
        <v>0.12</v>
      </c>
      <c r="G3" s="11">
        <v>4.88</v>
      </c>
      <c r="H3" s="11">
        <v>9.26</v>
      </c>
      <c r="I3" s="11">
        <v>2.56</v>
      </c>
      <c r="J3" s="11">
        <v>0.12</v>
      </c>
      <c r="K3" s="11">
        <v>0.15</v>
      </c>
      <c r="L3" s="11">
        <v>0.03</v>
      </c>
      <c r="M3" s="11">
        <v>0</v>
      </c>
      <c r="N3" s="3"/>
    </row>
    <row r="4" spans="1:15" x14ac:dyDescent="0.25">
      <c r="A4" s="5" t="s">
        <v>22</v>
      </c>
      <c r="B4" s="11">
        <v>51.5</v>
      </c>
      <c r="C4" s="11">
        <v>4.13</v>
      </c>
      <c r="D4" s="11">
        <v>14.21</v>
      </c>
      <c r="E4" s="11">
        <v>13.33</v>
      </c>
      <c r="F4" s="11">
        <v>0.3</v>
      </c>
      <c r="G4" s="11">
        <v>7.12</v>
      </c>
      <c r="H4" s="11">
        <v>11.38</v>
      </c>
      <c r="I4" s="11">
        <v>2.91</v>
      </c>
      <c r="J4" s="11">
        <v>0.85</v>
      </c>
      <c r="K4" s="11">
        <v>0.46</v>
      </c>
      <c r="L4" s="11">
        <v>0.37</v>
      </c>
      <c r="M4" s="11">
        <v>0.05</v>
      </c>
      <c r="N4" s="3"/>
    </row>
    <row r="5" spans="1:15" x14ac:dyDescent="0.2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3"/>
    </row>
    <row r="6" spans="1:15" x14ac:dyDescent="0.25">
      <c r="A6" s="5" t="s">
        <v>31</v>
      </c>
      <c r="B6" s="11">
        <v>49.96</v>
      </c>
      <c r="C6" s="11">
        <v>1.921</v>
      </c>
      <c r="D6" s="11">
        <v>13.439666666666668</v>
      </c>
      <c r="E6" s="11">
        <v>11.836666666666668</v>
      </c>
      <c r="F6" s="23">
        <v>0.223</v>
      </c>
      <c r="G6" s="11">
        <v>6.6893333333333347</v>
      </c>
      <c r="H6" s="11">
        <v>11.004000000000001</v>
      </c>
      <c r="I6" s="11">
        <v>2.7280000000000002</v>
      </c>
      <c r="J6" s="11">
        <v>0.19700000000000001</v>
      </c>
      <c r="K6" s="11">
        <v>0.22199999999999998</v>
      </c>
      <c r="L6" s="11">
        <v>0.36333333333333334</v>
      </c>
      <c r="M6" s="11">
        <v>0</v>
      </c>
      <c r="N6" s="2">
        <f>SUM(B6:M6)</f>
        <v>98.584000000000003</v>
      </c>
      <c r="O6" s="7">
        <v>44784</v>
      </c>
    </row>
    <row r="7" spans="1:15" x14ac:dyDescent="0.25">
      <c r="A7" s="1" t="s">
        <v>17</v>
      </c>
      <c r="B7" s="2">
        <v>0.28532389003065245</v>
      </c>
      <c r="C7" s="2">
        <v>1.8089284734953588E-2</v>
      </c>
      <c r="D7" s="2">
        <v>9.829377735475818E-2</v>
      </c>
      <c r="E7" s="2">
        <v>8.3732377913870296E-2</v>
      </c>
      <c r="F7" s="2">
        <v>1.1690451944500104E-2</v>
      </c>
      <c r="G7" s="2">
        <v>4.8154842839416685E-2</v>
      </c>
      <c r="H7" s="2">
        <v>6.2988094113094112E-2</v>
      </c>
      <c r="I7" s="2">
        <v>2.8925190866555407E-2</v>
      </c>
      <c r="J7" s="2">
        <v>7.3029674334022156E-3</v>
      </c>
      <c r="K7" s="2">
        <v>1.0165300454651263E-2</v>
      </c>
      <c r="L7" s="2">
        <v>1.2909944487358086E-2</v>
      </c>
      <c r="M7" s="2"/>
      <c r="N7" s="2"/>
    </row>
    <row r="8" spans="1:15" x14ac:dyDescent="0.25">
      <c r="A8" s="1" t="s">
        <v>18</v>
      </c>
      <c r="B8" s="6">
        <v>0.9832710096437709</v>
      </c>
      <c r="C8" s="6">
        <v>1.0383783783783784</v>
      </c>
      <c r="D8" s="6">
        <v>0.95587956377430061</v>
      </c>
      <c r="E8" s="6">
        <v>0.99971846846846857</v>
      </c>
      <c r="F8" s="6">
        <v>1.0136363636363637</v>
      </c>
      <c r="G8" s="6">
        <v>0.99692001987083978</v>
      </c>
      <c r="H8" s="6">
        <v>0.98956834532374116</v>
      </c>
      <c r="I8" s="6">
        <v>1.0412213740458016</v>
      </c>
      <c r="J8" s="6">
        <v>1.036842105263158</v>
      </c>
      <c r="K8" s="6">
        <v>1.1099999999999999</v>
      </c>
      <c r="L8" s="6">
        <v>1.0035432441975176</v>
      </c>
      <c r="M8" s="2"/>
      <c r="N8" s="2"/>
    </row>
    <row r="9" spans="1:15" x14ac:dyDescent="0.25">
      <c r="A9" s="14" t="s">
        <v>19</v>
      </c>
      <c r="B9" s="15">
        <f>(B8-1)*100</f>
        <v>-1.6728990356229101</v>
      </c>
      <c r="C9" s="15">
        <f t="shared" ref="C9:L9" si="0">(C8-1)*100</f>
        <v>3.837837837837843</v>
      </c>
      <c r="D9" s="15">
        <f t="shared" si="0"/>
        <v>-4.4120436225699393</v>
      </c>
      <c r="E9" s="15">
        <f t="shared" si="0"/>
        <v>-2.8153153153143151E-2</v>
      </c>
      <c r="F9" s="15">
        <f t="shared" si="0"/>
        <v>1.3636363636363669</v>
      </c>
      <c r="G9" s="15">
        <f t="shared" si="0"/>
        <v>-0.30799801291602202</v>
      </c>
      <c r="H9" s="15">
        <f t="shared" si="0"/>
        <v>-1.0431654676258839</v>
      </c>
      <c r="I9" s="15">
        <f t="shared" si="0"/>
        <v>4.1221374045801618</v>
      </c>
      <c r="J9" s="15">
        <f t="shared" si="0"/>
        <v>3.6842105263158009</v>
      </c>
      <c r="K9" s="15">
        <f t="shared" si="0"/>
        <v>10.999999999999988</v>
      </c>
      <c r="L9" s="15">
        <f t="shared" si="0"/>
        <v>0.35432441975176143</v>
      </c>
      <c r="M9" s="15"/>
      <c r="N9" s="2"/>
    </row>
    <row r="10" spans="1:15" x14ac:dyDescent="0.25">
      <c r="A10" s="9" t="s">
        <v>31</v>
      </c>
      <c r="B10" s="11">
        <v>49.998125000000002</v>
      </c>
      <c r="C10" s="11">
        <v>1.9224999999999999</v>
      </c>
      <c r="D10" s="11">
        <v>13.433125</v>
      </c>
      <c r="E10" s="11">
        <v>11.850625000000001</v>
      </c>
      <c r="F10" s="23">
        <v>0.22312499999999999</v>
      </c>
      <c r="G10" s="11">
        <v>6.694375</v>
      </c>
      <c r="H10" s="11">
        <v>10.97125</v>
      </c>
      <c r="I10" s="11">
        <v>2.6875</v>
      </c>
      <c r="J10" s="11">
        <v>0.20624999999999999</v>
      </c>
      <c r="K10" s="11">
        <v>0.21437500000000001</v>
      </c>
      <c r="L10" s="11">
        <v>0.36875000000000002</v>
      </c>
      <c r="M10" s="11">
        <v>3.7499999999999999E-3</v>
      </c>
      <c r="N10" s="2">
        <v>98.57374999999999</v>
      </c>
      <c r="O10" s="7">
        <v>44884</v>
      </c>
    </row>
    <row r="11" spans="1:15" s="19" customFormat="1" x14ac:dyDescent="0.25">
      <c r="A11" s="19" t="s">
        <v>17</v>
      </c>
      <c r="B11" s="22">
        <v>0.31946332838342911</v>
      </c>
      <c r="C11" s="22">
        <v>2.6443192398846727E-2</v>
      </c>
      <c r="D11" s="22">
        <v>0.13062785447076894</v>
      </c>
      <c r="E11" s="22">
        <v>4.2737748554587562E-2</v>
      </c>
      <c r="F11" s="22">
        <v>2.8284271247461593E-2</v>
      </c>
      <c r="G11" s="22">
        <v>9.1960960096217764E-2</v>
      </c>
      <c r="H11" s="22">
        <v>3.9418116124288125E-2</v>
      </c>
      <c r="I11" s="22">
        <v>3.9109403658780739E-2</v>
      </c>
      <c r="J11" s="22">
        <v>2.1033883198882757E-2</v>
      </c>
      <c r="K11" s="22">
        <v>4.3484584520368762E-2</v>
      </c>
      <c r="L11" s="22">
        <v>4.2949935619241195E-2</v>
      </c>
      <c r="M11" s="22">
        <v>1.7320508075688773E-2</v>
      </c>
      <c r="N11" s="20"/>
      <c r="O11" s="21"/>
    </row>
    <row r="12" spans="1:15" x14ac:dyDescent="0.25">
      <c r="A12" t="s">
        <v>18</v>
      </c>
      <c r="B12" s="6">
        <v>0.98402135406416058</v>
      </c>
      <c r="C12" s="6">
        <v>1.0391891891891891</v>
      </c>
      <c r="D12" s="6">
        <v>0.95541429587482218</v>
      </c>
      <c r="E12" s="6">
        <v>1.0008973817567568</v>
      </c>
      <c r="F12" s="6">
        <v>1.0142045454545454</v>
      </c>
      <c r="G12" s="6">
        <v>0.99767138599105809</v>
      </c>
      <c r="H12" s="6">
        <v>0.98662320143884896</v>
      </c>
      <c r="I12" s="6">
        <v>1.0257633587786259</v>
      </c>
      <c r="J12" s="6">
        <v>1.0855263157894737</v>
      </c>
      <c r="K12" s="6">
        <v>1.0718749999999999</v>
      </c>
      <c r="L12" s="6">
        <v>1.0185043246729393</v>
      </c>
      <c r="M12" s="6">
        <v>0.125</v>
      </c>
      <c r="N12" s="2"/>
    </row>
    <row r="13" spans="1:15" x14ac:dyDescent="0.25">
      <c r="A13" s="16" t="s">
        <v>19</v>
      </c>
      <c r="B13" s="15">
        <f>(B12-1)*100</f>
        <v>-1.597864593583942</v>
      </c>
      <c r="C13" s="15">
        <f t="shared" ref="C13" si="1">(C12-1)*100</f>
        <v>3.9189189189189122</v>
      </c>
      <c r="D13" s="15">
        <f t="shared" ref="D13" si="2">(D12-1)*100</f>
        <v>-4.4585704125177816</v>
      </c>
      <c r="E13" s="15">
        <f t="shared" ref="E13" si="3">(E12-1)*100</f>
        <v>8.9738175675679877E-2</v>
      </c>
      <c r="F13" s="15">
        <f t="shared" ref="F13" si="4">(F12-1)*100</f>
        <v>1.4204545454545414</v>
      </c>
      <c r="G13" s="15">
        <f t="shared" ref="G13" si="5">(G12-1)*100</f>
        <v>-0.23286140089419094</v>
      </c>
      <c r="H13" s="15">
        <f t="shared" ref="H13" si="6">(H12-1)*100</f>
        <v>-1.3376798561151038</v>
      </c>
      <c r="I13" s="15">
        <f t="shared" ref="I13" si="7">(I12-1)*100</f>
        <v>2.57633587786259</v>
      </c>
      <c r="J13" s="15">
        <f t="shared" ref="J13" si="8">(J12-1)*100</f>
        <v>8.5526315789473664</v>
      </c>
      <c r="K13" s="15">
        <f t="shared" ref="K13" si="9">(K12-1)*100</f>
        <v>7.1874999999999911</v>
      </c>
      <c r="L13" s="15">
        <f t="shared" ref="L13" si="10">(L12-1)*100</f>
        <v>1.8504324672939276</v>
      </c>
      <c r="M13" s="15">
        <f t="shared" ref="M13" si="11">(M12-1)*100</f>
        <v>-87.5</v>
      </c>
    </row>
    <row r="14" spans="1:15" x14ac:dyDescent="0.25">
      <c r="A14" s="9" t="s">
        <v>31</v>
      </c>
      <c r="B14" s="8">
        <v>50.132999999999996</v>
      </c>
      <c r="C14" s="8">
        <v>1.9143333333333332</v>
      </c>
      <c r="D14" s="8">
        <v>13.437000000000001</v>
      </c>
      <c r="E14" s="8">
        <v>11.795333333333332</v>
      </c>
      <c r="F14" s="25">
        <v>0.21299999999999999</v>
      </c>
      <c r="G14" s="8">
        <v>6.719666666666666</v>
      </c>
      <c r="H14" s="8">
        <v>11.004333333333335</v>
      </c>
      <c r="I14" s="8">
        <v>2.7096666666666671</v>
      </c>
      <c r="J14" s="8">
        <v>0.19800000000000001</v>
      </c>
      <c r="K14" s="8">
        <v>0.18666666666666665</v>
      </c>
      <c r="L14" s="8">
        <v>0.36433333333333329</v>
      </c>
      <c r="M14" s="8">
        <v>0</v>
      </c>
      <c r="N14" s="10">
        <v>98.675333333333313</v>
      </c>
      <c r="O14" s="7">
        <v>44921</v>
      </c>
    </row>
    <row r="15" spans="1:15" s="19" customFormat="1" x14ac:dyDescent="0.25">
      <c r="A15" s="19" t="s">
        <v>17</v>
      </c>
      <c r="B15" s="20">
        <v>0.255003501376522</v>
      </c>
      <c r="C15" s="20">
        <v>3.6815175442433318E-2</v>
      </c>
      <c r="D15" s="20">
        <v>0.10183144336177696</v>
      </c>
      <c r="E15" s="20">
        <v>7.7275019064562897E-2</v>
      </c>
      <c r="F15" s="20">
        <v>4.5178218519231476E-2</v>
      </c>
      <c r="G15" s="20">
        <v>6.5886807697531052E-2</v>
      </c>
      <c r="H15" s="20">
        <v>6.8751623357457659E-2</v>
      </c>
      <c r="I15" s="20">
        <v>5.7678295001548939E-2</v>
      </c>
      <c r="J15" s="20">
        <v>1.6903085094570336E-2</v>
      </c>
      <c r="K15" s="20">
        <v>7.9237437039390832E-2</v>
      </c>
      <c r="L15" s="20">
        <v>2.6692695630078287E-2</v>
      </c>
      <c r="M15" s="20"/>
      <c r="N15" s="22"/>
      <c r="O15" s="21"/>
    </row>
    <row r="16" spans="1:15" x14ac:dyDescent="0.25">
      <c r="A16" t="s">
        <v>18</v>
      </c>
      <c r="B16" s="26">
        <v>0.98667585121039147</v>
      </c>
      <c r="C16" s="26">
        <v>1.0347747747747746</v>
      </c>
      <c r="D16" s="26">
        <v>0.95568990042674262</v>
      </c>
      <c r="E16" s="26">
        <v>0.99622747747747742</v>
      </c>
      <c r="F16" s="26">
        <v>0.96818181818181814</v>
      </c>
      <c r="G16" s="26">
        <v>1.0014406358668653</v>
      </c>
      <c r="H16" s="26">
        <v>0.98959832134292591</v>
      </c>
      <c r="I16" s="26">
        <v>1.0342239185750637</v>
      </c>
      <c r="J16" s="26">
        <v>1.0421052631578949</v>
      </c>
      <c r="K16" s="26">
        <v>0.93333333333333324</v>
      </c>
      <c r="L16" s="26">
        <v>1.0063052898237492</v>
      </c>
      <c r="M16" s="10"/>
    </row>
    <row r="17" spans="1:14" x14ac:dyDescent="0.25">
      <c r="A17" s="16" t="s">
        <v>19</v>
      </c>
      <c r="B17" s="15">
        <f>(B16-1)*100</f>
        <v>-1.3324148789608525</v>
      </c>
      <c r="C17" s="15">
        <f t="shared" ref="C17" si="12">(C16-1)*100</f>
        <v>3.4774774774774642</v>
      </c>
      <c r="D17" s="15">
        <f t="shared" ref="D17" si="13">(D16-1)*100</f>
        <v>-4.4310099573257382</v>
      </c>
      <c r="E17" s="15">
        <f t="shared" ref="E17" si="14">(E16-1)*100</f>
        <v>-0.37725225225225811</v>
      </c>
      <c r="F17" s="15">
        <f t="shared" ref="F17" si="15">(F16-1)*100</f>
        <v>-3.1818181818181857</v>
      </c>
      <c r="G17" s="15">
        <f t="shared" ref="G17" si="16">(G16-1)*100</f>
        <v>0.14406358668652697</v>
      </c>
      <c r="H17" s="15">
        <f t="shared" ref="H17" si="17">(H16-1)*100</f>
        <v>-1.0401678657074087</v>
      </c>
      <c r="I17" s="15">
        <f t="shared" ref="I17" si="18">(I16-1)*100</f>
        <v>3.4223918575063683</v>
      </c>
      <c r="J17" s="15">
        <f t="shared" ref="J17" si="19">(J16-1)*100</f>
        <v>4.2105263157894868</v>
      </c>
      <c r="K17" s="15">
        <f t="shared" ref="K17" si="20">(K16-1)*100</f>
        <v>-6.6666666666666767</v>
      </c>
      <c r="L17" s="15">
        <f t="shared" ref="L17" si="21">(L16-1)*100</f>
        <v>0.63052898237492272</v>
      </c>
      <c r="M17" s="15"/>
    </row>
    <row r="18" spans="1:14" x14ac:dyDescent="0.25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4" x14ac:dyDescent="0.25">
      <c r="A19" s="16" t="s">
        <v>34</v>
      </c>
      <c r="B19" s="27">
        <v>0.15</v>
      </c>
      <c r="C19" s="27">
        <v>7.4999999999999997E-2</v>
      </c>
      <c r="D19" s="27">
        <v>7.5999999999999998E-2</v>
      </c>
      <c r="E19" s="27">
        <v>0.09</v>
      </c>
      <c r="F19" s="27">
        <v>3.9E-2</v>
      </c>
      <c r="G19" s="27">
        <v>6.7000000000000004E-2</v>
      </c>
      <c r="H19" s="27">
        <v>5.6000000000000001E-2</v>
      </c>
      <c r="I19" s="27">
        <v>9.6000000000000002E-2</v>
      </c>
      <c r="J19" s="27">
        <v>2.4E-2</v>
      </c>
      <c r="K19" s="27">
        <v>4.5999999999999999E-2</v>
      </c>
      <c r="L19" s="27">
        <v>0.05</v>
      </c>
      <c r="M19" s="27">
        <v>0.02</v>
      </c>
      <c r="N19" s="29"/>
    </row>
    <row r="20" spans="1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8"/>
    </row>
    <row r="21" spans="1:14" x14ac:dyDescent="0.25">
      <c r="A21" t="s">
        <v>31</v>
      </c>
      <c r="B21" t="s">
        <v>23</v>
      </c>
    </row>
    <row r="22" spans="1:14" x14ac:dyDescent="0.25">
      <c r="A22" t="s">
        <v>17</v>
      </c>
      <c r="B22" t="s">
        <v>35</v>
      </c>
    </row>
    <row r="23" spans="1:14" x14ac:dyDescent="0.25">
      <c r="A23" t="s">
        <v>18</v>
      </c>
      <c r="B23" t="s">
        <v>29</v>
      </c>
    </row>
    <row r="24" spans="1:14" x14ac:dyDescent="0.25">
      <c r="A24" t="s">
        <v>19</v>
      </c>
      <c r="B24" t="s">
        <v>25</v>
      </c>
    </row>
    <row r="25" spans="1:14" x14ac:dyDescent="0.25">
      <c r="A25" t="s">
        <v>20</v>
      </c>
      <c r="B25" t="s">
        <v>26</v>
      </c>
    </row>
    <row r="26" spans="1:14" x14ac:dyDescent="0.25">
      <c r="A26" t="s">
        <v>21</v>
      </c>
      <c r="B26" t="s">
        <v>27</v>
      </c>
    </row>
    <row r="27" spans="1:14" x14ac:dyDescent="0.25">
      <c r="A27" t="s">
        <v>22</v>
      </c>
      <c r="B27" t="s">
        <v>28</v>
      </c>
    </row>
    <row r="28" spans="1:14" x14ac:dyDescent="0.25">
      <c r="A28" t="s">
        <v>34</v>
      </c>
      <c r="B28" t="s">
        <v>36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9" sqref="B29"/>
    </sheetView>
  </sheetViews>
  <sheetFormatPr defaultRowHeight="15" x14ac:dyDescent="0.25"/>
  <cols>
    <col min="1" max="1" width="13.140625" customWidth="1"/>
    <col min="15" max="15" width="9.85546875" bestFit="1" customWidth="1"/>
  </cols>
  <sheetData>
    <row r="1" spans="1:15" x14ac:dyDescent="0.25">
      <c r="A1" s="18" t="s">
        <v>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30</v>
      </c>
    </row>
    <row r="2" spans="1:15" x14ac:dyDescent="0.25">
      <c r="A2" s="4" t="s">
        <v>20</v>
      </c>
      <c r="B2" s="4">
        <v>76.709999999999994</v>
      </c>
      <c r="C2" s="4">
        <v>0.12</v>
      </c>
      <c r="D2" s="4">
        <v>12.06</v>
      </c>
      <c r="E2" s="4">
        <v>1.23</v>
      </c>
      <c r="F2" s="4">
        <v>0.03</v>
      </c>
      <c r="G2" s="4" t="s">
        <v>15</v>
      </c>
      <c r="H2" s="4">
        <v>0.5</v>
      </c>
      <c r="I2" s="4">
        <v>3.75</v>
      </c>
      <c r="J2" s="4">
        <v>4.8899999999999997</v>
      </c>
      <c r="K2" s="4" t="s">
        <v>15</v>
      </c>
      <c r="L2" s="4" t="s">
        <v>15</v>
      </c>
      <c r="M2" s="4">
        <v>0.13</v>
      </c>
      <c r="N2" s="4">
        <v>99.42</v>
      </c>
    </row>
    <row r="3" spans="1:15" x14ac:dyDescent="0.25">
      <c r="A3" s="5" t="s">
        <v>21</v>
      </c>
      <c r="B3" s="11">
        <v>75.83</v>
      </c>
      <c r="C3" s="11">
        <v>0</v>
      </c>
      <c r="D3" s="11">
        <v>11.71</v>
      </c>
      <c r="E3" s="11">
        <v>0.89</v>
      </c>
      <c r="F3" s="11">
        <v>0</v>
      </c>
      <c r="G3" s="11"/>
      <c r="H3" s="11">
        <v>0.36</v>
      </c>
      <c r="I3" s="11">
        <v>2.5</v>
      </c>
      <c r="J3" s="11">
        <v>4.63</v>
      </c>
      <c r="K3" s="11"/>
      <c r="L3" s="11"/>
      <c r="M3" s="11">
        <v>0.09</v>
      </c>
      <c r="N3" s="11"/>
    </row>
    <row r="4" spans="1:15" x14ac:dyDescent="0.25">
      <c r="A4" s="5" t="s">
        <v>22</v>
      </c>
      <c r="B4" s="11">
        <v>78.86</v>
      </c>
      <c r="C4" s="11">
        <v>0.19600000000000001</v>
      </c>
      <c r="D4" s="11">
        <v>12.8</v>
      </c>
      <c r="E4" s="11">
        <v>1.31</v>
      </c>
      <c r="F4" s="11">
        <v>0.1</v>
      </c>
      <c r="G4" s="11"/>
      <c r="H4" s="11">
        <v>0.52</v>
      </c>
      <c r="I4" s="11">
        <v>4.1900000000000004</v>
      </c>
      <c r="J4" s="11">
        <v>5.17</v>
      </c>
      <c r="K4" s="11"/>
      <c r="L4" s="11"/>
      <c r="M4" s="11">
        <v>0.14000000000000001</v>
      </c>
      <c r="N4" s="11"/>
    </row>
    <row r="5" spans="1:15" x14ac:dyDescent="0.2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x14ac:dyDescent="0.25">
      <c r="A6" s="5" t="s">
        <v>16</v>
      </c>
      <c r="B6" s="11">
        <v>77.185555555555553</v>
      </c>
      <c r="C6" s="11">
        <v>4.2222222222222217E-2</v>
      </c>
      <c r="D6" s="11">
        <v>11.894444444444446</v>
      </c>
      <c r="E6" s="11">
        <v>1.1477777777777778</v>
      </c>
      <c r="F6" s="11">
        <v>0</v>
      </c>
      <c r="G6" s="11">
        <v>0</v>
      </c>
      <c r="H6" s="11">
        <v>0.46500000000000002</v>
      </c>
      <c r="I6" s="11">
        <v>3.7888888888888892</v>
      </c>
      <c r="J6" s="11">
        <v>4.9027777777777777</v>
      </c>
      <c r="K6" s="11">
        <v>0</v>
      </c>
      <c r="L6" s="11">
        <v>0</v>
      </c>
      <c r="M6" s="11">
        <v>0.10833333333333332</v>
      </c>
      <c r="N6" s="2">
        <f>SUM(B6:M6)</f>
        <v>99.534999999999997</v>
      </c>
      <c r="O6" s="7">
        <v>44784</v>
      </c>
    </row>
    <row r="7" spans="1:15" x14ac:dyDescent="0.25">
      <c r="A7" s="1" t="s">
        <v>17</v>
      </c>
      <c r="B7" s="2">
        <v>0.83964983883274158</v>
      </c>
      <c r="C7" s="2">
        <v>3.6250159642049501E-2</v>
      </c>
      <c r="D7" s="2">
        <v>0.16851859991858012</v>
      </c>
      <c r="E7" s="2">
        <v>5.5843697213906848E-2</v>
      </c>
      <c r="F7" s="2"/>
      <c r="G7" s="2"/>
      <c r="H7" s="2">
        <v>1.1303883305208765E-2</v>
      </c>
      <c r="I7" s="2">
        <v>8.6760632820464145E-2</v>
      </c>
      <c r="J7" s="2">
        <v>4.5039077682813573E-2</v>
      </c>
      <c r="K7" s="2"/>
      <c r="L7" s="2"/>
      <c r="M7" s="2">
        <v>1.760681686165922E-2</v>
      </c>
      <c r="N7" s="12"/>
    </row>
    <row r="8" spans="1:15" x14ac:dyDescent="0.25">
      <c r="A8" s="1" t="s">
        <v>18</v>
      </c>
      <c r="B8" s="6">
        <v>1.0061993945451122</v>
      </c>
      <c r="C8" s="6">
        <v>0.3518518518518518</v>
      </c>
      <c r="D8" s="6">
        <v>0.98627234199373515</v>
      </c>
      <c r="E8" s="6">
        <v>0.93315266485998194</v>
      </c>
      <c r="F8" s="6"/>
      <c r="G8" s="6"/>
      <c r="H8" s="6">
        <v>0.93</v>
      </c>
      <c r="I8" s="6">
        <v>1.0103703703703704</v>
      </c>
      <c r="J8" s="6">
        <v>1.0026130424903432</v>
      </c>
      <c r="K8" s="6"/>
      <c r="L8" s="6"/>
      <c r="M8" s="6">
        <v>0.83333333333333326</v>
      </c>
      <c r="N8" s="12"/>
    </row>
    <row r="9" spans="1:15" x14ac:dyDescent="0.25">
      <c r="A9" s="14" t="s">
        <v>19</v>
      </c>
      <c r="B9" s="15">
        <f>(B8-1)*100</f>
        <v>0.61993945451122023</v>
      </c>
      <c r="C9" s="15">
        <f t="shared" ref="C9:E9" si="0">(C8-1)*100</f>
        <v>-64.81481481481481</v>
      </c>
      <c r="D9" s="15">
        <f t="shared" si="0"/>
        <v>-1.3727658006264853</v>
      </c>
      <c r="E9" s="15">
        <f t="shared" si="0"/>
        <v>-6.684733514001806</v>
      </c>
      <c r="F9" s="15"/>
      <c r="G9" s="15"/>
      <c r="H9" s="15">
        <f t="shared" ref="H9:J9" si="1">(H8-1)*100</f>
        <v>-6.9999999999999947</v>
      </c>
      <c r="I9" s="15">
        <f t="shared" si="1"/>
        <v>1.0370370370370363</v>
      </c>
      <c r="J9" s="15">
        <f t="shared" si="1"/>
        <v>0.26130424903432203</v>
      </c>
      <c r="K9" s="15"/>
      <c r="L9" s="15"/>
      <c r="M9" s="15">
        <f>(M8-1)*100</f>
        <v>-16.666666666666675</v>
      </c>
      <c r="N9" s="12"/>
    </row>
    <row r="10" spans="1:15" x14ac:dyDescent="0.25">
      <c r="A10" s="9" t="s">
        <v>16</v>
      </c>
      <c r="B10" s="8">
        <v>77.603194444444441</v>
      </c>
      <c r="C10" s="8">
        <v>1.6111111111111114E-2</v>
      </c>
      <c r="D10" s="8">
        <v>12.018194444444443</v>
      </c>
      <c r="E10" s="8">
        <v>1.1468055555555554</v>
      </c>
      <c r="F10" s="8">
        <v>0</v>
      </c>
      <c r="G10" s="8">
        <v>0</v>
      </c>
      <c r="H10" s="8">
        <v>0.46777777777777774</v>
      </c>
      <c r="I10" s="8">
        <v>3.6537499999999996</v>
      </c>
      <c r="J10" s="8">
        <v>4.9186111111111117</v>
      </c>
      <c r="K10" s="8">
        <v>0</v>
      </c>
      <c r="L10" s="8">
        <v>0</v>
      </c>
      <c r="M10" s="8">
        <v>0.11375000000000002</v>
      </c>
      <c r="N10" s="10">
        <f>SUM(B10:M10)</f>
        <v>99.938194444444449</v>
      </c>
      <c r="O10" s="7">
        <v>44884</v>
      </c>
    </row>
    <row r="11" spans="1:15" s="19" customFormat="1" x14ac:dyDescent="0.25">
      <c r="A11" s="19" t="s">
        <v>17</v>
      </c>
      <c r="B11" s="22">
        <v>0.2773500981126128</v>
      </c>
      <c r="C11" s="22">
        <v>5.5400638707787206E-2</v>
      </c>
      <c r="D11" s="22">
        <v>6.6158318274598296E-2</v>
      </c>
      <c r="E11" s="22">
        <v>5.246488447108312E-2</v>
      </c>
      <c r="F11" s="22"/>
      <c r="G11" s="22"/>
      <c r="H11" s="22">
        <v>3.4306312493811941E-2</v>
      </c>
      <c r="I11" s="22">
        <v>0.16028820197477947</v>
      </c>
      <c r="J11" s="22">
        <v>4.1137667560372251E-2</v>
      </c>
      <c r="K11" s="22"/>
      <c r="L11" s="22"/>
      <c r="M11" s="22">
        <v>1.5566235649882822E-2</v>
      </c>
      <c r="N11" s="22"/>
      <c r="O11" s="21"/>
    </row>
    <row r="12" spans="1:15" x14ac:dyDescent="0.25">
      <c r="A12" t="s">
        <v>18</v>
      </c>
      <c r="B12" s="26">
        <v>1.0116437810512899</v>
      </c>
      <c r="C12" s="26">
        <v>0.1342592592592593</v>
      </c>
      <c r="D12" s="26">
        <v>0.99653353602358563</v>
      </c>
      <c r="E12" s="26">
        <v>0.93236224028906944</v>
      </c>
      <c r="F12" s="26"/>
      <c r="G12" s="26"/>
      <c r="H12" s="26">
        <v>0.93555555555555547</v>
      </c>
      <c r="I12" s="26">
        <v>0.97433333333333327</v>
      </c>
      <c r="J12" s="26">
        <v>1.0058509429675075</v>
      </c>
      <c r="K12" s="26"/>
      <c r="L12" s="26"/>
      <c r="M12" s="26">
        <v>0.87500000000000011</v>
      </c>
      <c r="N12" s="13"/>
    </row>
    <row r="13" spans="1:15" x14ac:dyDescent="0.25">
      <c r="A13" s="16" t="s">
        <v>19</v>
      </c>
      <c r="B13" s="15">
        <f t="shared" ref="B13:E13" si="2">(B12-1)*100</f>
        <v>1.1643781051289936</v>
      </c>
      <c r="C13" s="15">
        <f t="shared" si="2"/>
        <v>-86.574074074074076</v>
      </c>
      <c r="D13" s="15">
        <f t="shared" si="2"/>
        <v>-0.3466463976414369</v>
      </c>
      <c r="E13" s="15">
        <f t="shared" si="2"/>
        <v>-6.7637759710930556</v>
      </c>
      <c r="F13" s="17"/>
      <c r="G13" s="17"/>
      <c r="H13" s="15">
        <f t="shared" ref="H13:J13" si="3">(H12-1)*100</f>
        <v>-6.4444444444444526</v>
      </c>
      <c r="I13" s="15">
        <f t="shared" si="3"/>
        <v>-2.5666666666666726</v>
      </c>
      <c r="J13" s="15">
        <f t="shared" si="3"/>
        <v>0.58509429675075442</v>
      </c>
      <c r="K13" s="17"/>
      <c r="L13" s="17"/>
      <c r="M13" s="15">
        <f>(M12-1)*100</f>
        <v>-12.499999999999989</v>
      </c>
      <c r="N13" s="13"/>
    </row>
    <row r="14" spans="1:15" x14ac:dyDescent="0.25">
      <c r="A14" s="9" t="s">
        <v>16</v>
      </c>
      <c r="B14" s="8">
        <v>76.75533333333334</v>
      </c>
      <c r="C14" s="8">
        <v>4.5999999999999999E-2</v>
      </c>
      <c r="D14" s="8">
        <v>11.859</v>
      </c>
      <c r="E14" s="8">
        <v>1.1456666666666666</v>
      </c>
      <c r="F14" s="8">
        <v>0</v>
      </c>
      <c r="G14" s="8">
        <v>0</v>
      </c>
      <c r="H14" s="8">
        <v>0.47433333333333327</v>
      </c>
      <c r="I14" s="8">
        <v>3.4590000000000001</v>
      </c>
      <c r="J14" s="8">
        <v>4.8906666666666663</v>
      </c>
      <c r="K14" s="8">
        <v>0</v>
      </c>
      <c r="L14" s="8">
        <v>0</v>
      </c>
      <c r="M14" s="8">
        <v>0.10466666666666667</v>
      </c>
      <c r="N14" s="10">
        <v>98.734666666666669</v>
      </c>
      <c r="O14" s="7">
        <v>44921</v>
      </c>
    </row>
    <row r="15" spans="1:15" s="19" customFormat="1" x14ac:dyDescent="0.25">
      <c r="A15" s="19" t="s">
        <v>17</v>
      </c>
      <c r="B15" s="22">
        <v>0.54827000647491309</v>
      </c>
      <c r="C15" s="22">
        <v>6.5628826419058095E-2</v>
      </c>
      <c r="D15" s="22">
        <v>9.9417948939960352E-2</v>
      </c>
      <c r="E15" s="22">
        <v>5.4363196584243823E-2</v>
      </c>
      <c r="F15" s="22"/>
      <c r="G15" s="22"/>
      <c r="H15" s="22">
        <v>1.505940617307714E-2</v>
      </c>
      <c r="I15" s="22">
        <v>8.3227313511164802E-2</v>
      </c>
      <c r="J15" s="22">
        <v>2.3904572186687973E-2</v>
      </c>
      <c r="K15" s="22"/>
      <c r="L15" s="22"/>
      <c r="M15" s="22">
        <v>1.0690449676496974E-2</v>
      </c>
      <c r="N15" s="22"/>
      <c r="O15" s="21"/>
    </row>
    <row r="16" spans="1:15" x14ac:dyDescent="0.25">
      <c r="A16" t="s">
        <v>18</v>
      </c>
      <c r="B16" s="26">
        <v>1.0005909703211231</v>
      </c>
      <c r="C16" s="26">
        <v>0.38333333333333336</v>
      </c>
      <c r="D16" s="26">
        <v>0.98333333333333328</v>
      </c>
      <c r="E16" s="26">
        <v>0.93143631436314356</v>
      </c>
      <c r="F16" s="10"/>
      <c r="G16" s="10"/>
      <c r="H16" s="26">
        <v>0.94866666666666655</v>
      </c>
      <c r="I16" s="26">
        <v>0.9224</v>
      </c>
      <c r="J16" s="26">
        <v>1.0001363326516701</v>
      </c>
      <c r="K16" s="10"/>
      <c r="L16" s="10"/>
      <c r="M16" s="26">
        <v>0.80512820512820515</v>
      </c>
    </row>
    <row r="17" spans="1:13" x14ac:dyDescent="0.25">
      <c r="A17" s="16" t="s">
        <v>19</v>
      </c>
      <c r="B17" s="15">
        <f t="shared" ref="B17:E17" si="4">(B16-1)*100</f>
        <v>5.9097032112309655E-2</v>
      </c>
      <c r="C17" s="15">
        <f t="shared" si="4"/>
        <v>-61.666666666666671</v>
      </c>
      <c r="D17" s="15">
        <f t="shared" si="4"/>
        <v>-1.6666666666666718</v>
      </c>
      <c r="E17" s="15">
        <f t="shared" si="4"/>
        <v>-6.8563685636856437</v>
      </c>
      <c r="F17" s="17"/>
      <c r="G17" s="17"/>
      <c r="H17" s="15">
        <f t="shared" ref="H17:J17" si="5">(H16-1)*100</f>
        <v>-5.1333333333333453</v>
      </c>
      <c r="I17" s="15">
        <f t="shared" si="5"/>
        <v>-7.76</v>
      </c>
      <c r="J17" s="15">
        <f t="shared" si="5"/>
        <v>1.3633265167012354E-2</v>
      </c>
      <c r="K17" s="17"/>
      <c r="L17" s="17"/>
      <c r="M17" s="15">
        <f>(M16-1)*100</f>
        <v>-19.487179487179485</v>
      </c>
    </row>
    <row r="18" spans="1:13" x14ac:dyDescent="0.25">
      <c r="A18" s="16"/>
      <c r="B18" s="15"/>
      <c r="C18" s="15"/>
      <c r="D18" s="15"/>
      <c r="E18" s="15"/>
      <c r="F18" s="17"/>
      <c r="G18" s="17"/>
      <c r="H18" s="15"/>
      <c r="I18" s="15"/>
      <c r="J18" s="15"/>
      <c r="K18" s="17"/>
      <c r="L18" s="17"/>
      <c r="M18" s="15"/>
    </row>
    <row r="19" spans="1:13" x14ac:dyDescent="0.25">
      <c r="A19" s="16" t="s">
        <v>32</v>
      </c>
      <c r="B19" s="27">
        <v>0.17100000000000001</v>
      </c>
      <c r="C19" s="27">
        <v>0.05</v>
      </c>
      <c r="D19" s="27">
        <v>7.5999999999999998E-2</v>
      </c>
      <c r="E19" s="27">
        <v>5.0999999999999997E-2</v>
      </c>
      <c r="F19" s="17">
        <v>3.9E-2</v>
      </c>
      <c r="G19" s="17">
        <v>3.3000000000000002E-2</v>
      </c>
      <c r="H19" s="27">
        <v>2.8000000000000001E-2</v>
      </c>
      <c r="I19" s="27">
        <v>9.6000000000000002E-2</v>
      </c>
      <c r="J19" s="27">
        <v>3.5999999999999997E-2</v>
      </c>
      <c r="K19" s="17">
        <v>4.5999999999999999E-2</v>
      </c>
      <c r="L19" s="17">
        <v>0.05</v>
      </c>
      <c r="M19" s="27">
        <v>0.02</v>
      </c>
    </row>
    <row r="21" spans="1:13" x14ac:dyDescent="0.25">
      <c r="A21" t="s">
        <v>16</v>
      </c>
      <c r="B21" t="s">
        <v>23</v>
      </c>
    </row>
    <row r="22" spans="1:13" x14ac:dyDescent="0.25">
      <c r="A22" t="s">
        <v>17</v>
      </c>
      <c r="B22" t="s">
        <v>24</v>
      </c>
    </row>
    <row r="23" spans="1:13" x14ac:dyDescent="0.25">
      <c r="A23" t="s">
        <v>18</v>
      </c>
      <c r="B23" t="s">
        <v>29</v>
      </c>
    </row>
    <row r="24" spans="1:13" x14ac:dyDescent="0.25">
      <c r="A24" t="s">
        <v>19</v>
      </c>
      <c r="B24" t="s">
        <v>25</v>
      </c>
    </row>
    <row r="25" spans="1:13" x14ac:dyDescent="0.25">
      <c r="A25" t="s">
        <v>20</v>
      </c>
      <c r="B25" t="s">
        <v>26</v>
      </c>
    </row>
    <row r="26" spans="1:13" x14ac:dyDescent="0.25">
      <c r="A26" t="s">
        <v>21</v>
      </c>
      <c r="B26" t="s">
        <v>27</v>
      </c>
    </row>
    <row r="27" spans="1:13" x14ac:dyDescent="0.25">
      <c r="A27" t="s">
        <v>22</v>
      </c>
      <c r="B27" t="s">
        <v>28</v>
      </c>
    </row>
    <row r="28" spans="1:13" x14ac:dyDescent="0.25">
      <c r="A28" t="s">
        <v>32</v>
      </c>
      <c r="B28" t="s">
        <v>33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VG2</vt:lpstr>
      <vt:lpstr>VG568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Сергей Захарович</dc:creator>
  <cp:lastModifiedBy>Смирнов Сергей Захарович</cp:lastModifiedBy>
  <dcterms:created xsi:type="dcterms:W3CDTF">2023-01-06T07:21:47Z</dcterms:created>
  <dcterms:modified xsi:type="dcterms:W3CDTF">2023-03-17T02:53:18Z</dcterms:modified>
</cp:coreProperties>
</file>