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105" windowWidth="21945" windowHeight="11580"/>
  </bookViews>
  <sheets>
    <sheet name="Приложение-1-LA-Стандарты" sheetId="3" r:id="rId1"/>
  </sheets>
  <definedNames>
    <definedName name="_xlnm._FilterDatabase" localSheetId="0" hidden="1">'Приложение-1-LA-Стандарты'!$A$10:$BC$144</definedName>
  </definedNames>
  <calcPr calcId="145621"/>
</workbook>
</file>

<file path=xl/calcChain.xml><?xml version="1.0" encoding="utf-8"?>
<calcChain xmlns="http://schemas.openxmlformats.org/spreadsheetml/2006/main">
  <c r="I137" i="3" l="1"/>
  <c r="I141" i="3" s="1"/>
  <c r="H137" i="3"/>
  <c r="H141" i="3" s="1"/>
  <c r="E137" i="3"/>
  <c r="E141" i="3" s="1"/>
  <c r="F137" i="3"/>
  <c r="G137" i="3"/>
  <c r="G141" i="3" s="1"/>
  <c r="J137" i="3"/>
  <c r="J141" i="3" s="1"/>
  <c r="K137" i="3"/>
  <c r="K141" i="3" s="1"/>
  <c r="L137" i="3"/>
  <c r="L141" i="3" s="1"/>
  <c r="M137" i="3"/>
  <c r="N137" i="3"/>
  <c r="N141" i="3" s="1"/>
  <c r="O137" i="3"/>
  <c r="O141" i="3" s="1"/>
  <c r="P137" i="3"/>
  <c r="P141" i="3" s="1"/>
  <c r="Q137" i="3"/>
  <c r="Q141" i="3" s="1"/>
  <c r="R137" i="3"/>
  <c r="R141" i="3" s="1"/>
  <c r="S137" i="3"/>
  <c r="S141" i="3" s="1"/>
  <c r="E138" i="3"/>
  <c r="F138" i="3"/>
  <c r="G138" i="3"/>
  <c r="H138" i="3"/>
  <c r="I138" i="3"/>
  <c r="J138" i="3"/>
  <c r="K138" i="3"/>
  <c r="K139" i="3" s="1"/>
  <c r="L138" i="3"/>
  <c r="L139" i="3" s="1"/>
  <c r="M138" i="3"/>
  <c r="N138" i="3"/>
  <c r="O138" i="3"/>
  <c r="P138" i="3"/>
  <c r="P139" i="3" s="1"/>
  <c r="Q138" i="3"/>
  <c r="R138" i="3"/>
  <c r="S138" i="3"/>
  <c r="S139" i="3" s="1"/>
  <c r="D138" i="3"/>
  <c r="D137" i="3"/>
  <c r="H105" i="3"/>
  <c r="E62" i="3"/>
  <c r="F62" i="3"/>
  <c r="G62" i="3"/>
  <c r="H62" i="3"/>
  <c r="H66" i="3" s="1"/>
  <c r="I62" i="3"/>
  <c r="I66" i="3" s="1"/>
  <c r="J62" i="3"/>
  <c r="J66" i="3" s="1"/>
  <c r="K62" i="3"/>
  <c r="K66" i="3" s="1"/>
  <c r="L62" i="3"/>
  <c r="L66" i="3" s="1"/>
  <c r="N62" i="3"/>
  <c r="N66" i="3" s="1"/>
  <c r="O62" i="3"/>
  <c r="O66" i="3" s="1"/>
  <c r="P62" i="3"/>
  <c r="P66" i="3" s="1"/>
  <c r="Q62" i="3"/>
  <c r="Q66" i="3" s="1"/>
  <c r="R62" i="3"/>
  <c r="R66" i="3" s="1"/>
  <c r="S62" i="3"/>
  <c r="S66" i="3" s="1"/>
  <c r="E63" i="3"/>
  <c r="F63" i="3"/>
  <c r="G63" i="3"/>
  <c r="H63" i="3"/>
  <c r="I63" i="3"/>
  <c r="J63" i="3"/>
  <c r="K63" i="3"/>
  <c r="L63" i="3"/>
  <c r="N63" i="3"/>
  <c r="O63" i="3"/>
  <c r="P63" i="3"/>
  <c r="Q63" i="3"/>
  <c r="R63" i="3"/>
  <c r="S63" i="3"/>
  <c r="L64" i="3"/>
  <c r="D63" i="3"/>
  <c r="D62" i="3"/>
  <c r="D66" i="3" s="1"/>
  <c r="E45" i="3"/>
  <c r="F45" i="3"/>
  <c r="G45" i="3"/>
  <c r="H45" i="3"/>
  <c r="H49" i="3" s="1"/>
  <c r="I45" i="3"/>
  <c r="I49" i="3" s="1"/>
  <c r="J45" i="3"/>
  <c r="J49" i="3" s="1"/>
  <c r="K45" i="3"/>
  <c r="K49" i="3" s="1"/>
  <c r="L45" i="3"/>
  <c r="L49" i="3" s="1"/>
  <c r="M45" i="3"/>
  <c r="M49" i="3" s="1"/>
  <c r="N45" i="3"/>
  <c r="N49" i="3" s="1"/>
  <c r="O45" i="3"/>
  <c r="O49" i="3" s="1"/>
  <c r="P45" i="3"/>
  <c r="P49" i="3" s="1"/>
  <c r="Q45" i="3"/>
  <c r="Q49" i="3" s="1"/>
  <c r="R45" i="3"/>
  <c r="R49" i="3" s="1"/>
  <c r="S45" i="3"/>
  <c r="S49" i="3" s="1"/>
  <c r="E46" i="3"/>
  <c r="G46" i="3"/>
  <c r="G47" i="3" s="1"/>
  <c r="H46" i="3"/>
  <c r="I46" i="3"/>
  <c r="J46" i="3"/>
  <c r="K46" i="3"/>
  <c r="K47" i="3" s="1"/>
  <c r="L46" i="3"/>
  <c r="M46" i="3"/>
  <c r="N46" i="3"/>
  <c r="O46" i="3"/>
  <c r="O47" i="3" s="1"/>
  <c r="P46" i="3"/>
  <c r="Q46" i="3"/>
  <c r="R46" i="3"/>
  <c r="S46" i="3"/>
  <c r="S47" i="3" s="1"/>
  <c r="D46" i="3"/>
  <c r="D45" i="3"/>
  <c r="D49" i="3" s="1"/>
  <c r="I105" i="3"/>
  <c r="I109" i="3" s="1"/>
  <c r="J105" i="3"/>
  <c r="J109" i="3" s="1"/>
  <c r="K105" i="3"/>
  <c r="K109" i="3" s="1"/>
  <c r="L105" i="3"/>
  <c r="L109" i="3" s="1"/>
  <c r="M105" i="3"/>
  <c r="N105" i="3"/>
  <c r="N109" i="3" s="1"/>
  <c r="O105" i="3"/>
  <c r="O109" i="3" s="1"/>
  <c r="P105" i="3"/>
  <c r="P109" i="3" s="1"/>
  <c r="Q105" i="3"/>
  <c r="Q109" i="3" s="1"/>
  <c r="R105" i="3"/>
  <c r="R109" i="3" s="1"/>
  <c r="S105" i="3"/>
  <c r="S109" i="3" s="1"/>
  <c r="I106" i="3"/>
  <c r="J106" i="3"/>
  <c r="K106" i="3"/>
  <c r="L106" i="3"/>
  <c r="L107" i="3" s="1"/>
  <c r="M106" i="3"/>
  <c r="N106" i="3"/>
  <c r="O106" i="3"/>
  <c r="P106" i="3"/>
  <c r="P107" i="3" s="1"/>
  <c r="Q106" i="3"/>
  <c r="R106" i="3"/>
  <c r="S106" i="3"/>
  <c r="I107" i="3"/>
  <c r="M107" i="3"/>
  <c r="H106" i="3"/>
  <c r="H109" i="3"/>
  <c r="D94" i="3"/>
  <c r="E93" i="3"/>
  <c r="F93" i="3"/>
  <c r="G93" i="3"/>
  <c r="H93" i="3"/>
  <c r="H97" i="3" s="1"/>
  <c r="I93" i="3"/>
  <c r="J93" i="3"/>
  <c r="J97" i="3" s="1"/>
  <c r="K93" i="3"/>
  <c r="K97" i="3" s="1"/>
  <c r="L93" i="3"/>
  <c r="M93" i="3"/>
  <c r="N93" i="3"/>
  <c r="N97" i="3" s="1"/>
  <c r="O93" i="3"/>
  <c r="O97" i="3" s="1"/>
  <c r="P93" i="3"/>
  <c r="P97" i="3" s="1"/>
  <c r="Q93" i="3"/>
  <c r="Q97" i="3" s="1"/>
  <c r="R93" i="3"/>
  <c r="R97" i="3" s="1"/>
  <c r="S93" i="3"/>
  <c r="S97" i="3" s="1"/>
  <c r="E94" i="3"/>
  <c r="E95" i="3" s="1"/>
  <c r="F94" i="3"/>
  <c r="F95" i="3" s="1"/>
  <c r="G94" i="3"/>
  <c r="H94" i="3"/>
  <c r="H95" i="3" s="1"/>
  <c r="I94" i="3"/>
  <c r="J94" i="3"/>
  <c r="J95" i="3" s="1"/>
  <c r="K94" i="3"/>
  <c r="L94" i="3"/>
  <c r="M94" i="3"/>
  <c r="N94" i="3"/>
  <c r="N95" i="3" s="1"/>
  <c r="O94" i="3"/>
  <c r="P94" i="3"/>
  <c r="Q94" i="3"/>
  <c r="R94" i="3"/>
  <c r="R95" i="3" s="1"/>
  <c r="S94" i="3"/>
  <c r="D93" i="3"/>
  <c r="P95" i="3" l="1"/>
  <c r="R107" i="3"/>
  <c r="N107" i="3"/>
  <c r="J107" i="3"/>
  <c r="E47" i="3"/>
  <c r="Q139" i="3"/>
  <c r="I139" i="3"/>
  <c r="L95" i="3"/>
  <c r="O107" i="3"/>
  <c r="K107" i="3"/>
  <c r="Q95" i="3"/>
  <c r="M95" i="3"/>
  <c r="I95" i="3"/>
  <c r="Q107" i="3"/>
  <c r="S95" i="3"/>
  <c r="O95" i="3"/>
  <c r="K95" i="3"/>
  <c r="G95" i="3"/>
  <c r="S107" i="3"/>
  <c r="R139" i="3"/>
  <c r="N139" i="3"/>
  <c r="J139" i="3"/>
  <c r="H47" i="3"/>
  <c r="I47" i="3"/>
  <c r="Q47" i="3"/>
  <c r="P47" i="3"/>
  <c r="L47" i="3"/>
  <c r="M47" i="3"/>
  <c r="O139" i="3"/>
  <c r="R47" i="3"/>
  <c r="N47" i="3"/>
  <c r="J47" i="3"/>
  <c r="R64" i="3"/>
  <c r="F64" i="3"/>
  <c r="H64" i="3"/>
  <c r="P64" i="3"/>
  <c r="K64" i="3"/>
  <c r="G64" i="3"/>
  <c r="D139" i="3"/>
  <c r="F139" i="3"/>
  <c r="E139" i="3"/>
  <c r="D64" i="3"/>
  <c r="N64" i="3"/>
  <c r="I64" i="3"/>
  <c r="E64" i="3"/>
  <c r="M139" i="3"/>
  <c r="J64" i="3"/>
  <c r="G139" i="3"/>
  <c r="H139" i="3"/>
  <c r="S64" i="3"/>
  <c r="O64" i="3"/>
  <c r="Q64" i="3"/>
  <c r="H107" i="3"/>
  <c r="D95" i="3"/>
  <c r="D47" i="3"/>
</calcChain>
</file>

<file path=xl/sharedStrings.xml><?xml version="1.0" encoding="utf-8"?>
<sst xmlns="http://schemas.openxmlformats.org/spreadsheetml/2006/main" count="871" uniqueCount="128">
  <si>
    <t>N/A</t>
  </si>
  <si>
    <t>Al27</t>
  </si>
  <si>
    <t>Ca43</t>
  </si>
  <si>
    <t>Sc45</t>
  </si>
  <si>
    <t>Ti49</t>
  </si>
  <si>
    <t>V51</t>
  </si>
  <si>
    <t>Cr53</t>
  </si>
  <si>
    <t>Mn55</t>
  </si>
  <si>
    <t>Co59</t>
  </si>
  <si>
    <t>Ni60</t>
  </si>
  <si>
    <t>Cu63</t>
  </si>
  <si>
    <t>Zn67</t>
  </si>
  <si>
    <t>Y89</t>
  </si>
  <si>
    <t>Yb174</t>
  </si>
  <si>
    <t>Mg24</t>
  </si>
  <si>
    <t>Si29</t>
  </si>
  <si>
    <t>Fe57</t>
  </si>
  <si>
    <t>Sample</t>
  </si>
  <si>
    <t>GOR132-23</t>
  </si>
  <si>
    <t>GOR132-24</t>
  </si>
  <si>
    <t>GOR132-25</t>
  </si>
  <si>
    <t>GOR132-1</t>
  </si>
  <si>
    <t>GOR132-2</t>
  </si>
  <si>
    <t>GOR132-3</t>
  </si>
  <si>
    <t>GOR132-4</t>
  </si>
  <si>
    <t>GOR132-5</t>
  </si>
  <si>
    <t>GOR132-6</t>
  </si>
  <si>
    <t>GOR132-7</t>
  </si>
  <si>
    <t>GOR132-8</t>
  </si>
  <si>
    <t>GOR132-9</t>
  </si>
  <si>
    <t>GOR132-10</t>
  </si>
  <si>
    <t>GOR132-11</t>
  </si>
  <si>
    <t>GOR132-12</t>
  </si>
  <si>
    <t>GOR132-13</t>
  </si>
  <si>
    <t>GOR132-14</t>
  </si>
  <si>
    <t>GOR132-15</t>
  </si>
  <si>
    <t>GOR132-16</t>
  </si>
  <si>
    <t>GOR132-17</t>
  </si>
  <si>
    <t>GOR132-18</t>
  </si>
  <si>
    <t>GOR132-26</t>
  </si>
  <si>
    <t>GOR132-27</t>
  </si>
  <si>
    <t>KL2-05</t>
  </si>
  <si>
    <t>KL2-06</t>
  </si>
  <si>
    <t>KL2-07</t>
  </si>
  <si>
    <t>KL2-08</t>
  </si>
  <si>
    <t>KL2-09</t>
  </si>
  <si>
    <t>KL2-10</t>
  </si>
  <si>
    <t>NIST610-2</t>
  </si>
  <si>
    <t>NIST610-3</t>
  </si>
  <si>
    <t>NIST610-4</t>
  </si>
  <si>
    <t>NIST612-1</t>
  </si>
  <si>
    <t>NIST612-2</t>
  </si>
  <si>
    <t>NIST612-3</t>
  </si>
  <si>
    <t>NIST612-4</t>
  </si>
  <si>
    <t>ST-Ol-56</t>
  </si>
  <si>
    <t>ST-Ol-57</t>
  </si>
  <si>
    <t>ST-Ol-58</t>
  </si>
  <si>
    <t>ST-Ol-59</t>
  </si>
  <si>
    <t>ST-Ol-60</t>
  </si>
  <si>
    <t>ST-Ol-61</t>
  </si>
  <si>
    <t>ST-Ol-34</t>
  </si>
  <si>
    <t>ST-Ol-35</t>
  </si>
  <si>
    <t>ST-Ol-36</t>
  </si>
  <si>
    <t>ST-Ol-37</t>
  </si>
  <si>
    <t>ST-Ol-38</t>
  </si>
  <si>
    <t>ST-Ol-39</t>
  </si>
  <si>
    <t>ST-Ol-40</t>
  </si>
  <si>
    <t>ST-Ol-41</t>
  </si>
  <si>
    <t>ST-Ol-42</t>
  </si>
  <si>
    <t>ST-Ol-43</t>
  </si>
  <si>
    <t>ST-Ol-44</t>
  </si>
  <si>
    <t>ST-Ol-45</t>
  </si>
  <si>
    <t>ST-Ol-46</t>
  </si>
  <si>
    <t>ST-Ol-47</t>
  </si>
  <si>
    <t>ST-Ol-48</t>
  </si>
  <si>
    <t>ST-Ol-49</t>
  </si>
  <si>
    <t>ST-Ol-50</t>
  </si>
  <si>
    <t>ST-Ol-51</t>
  </si>
  <si>
    <t>ST-Ol-62</t>
  </si>
  <si>
    <t>ST-Ol-63</t>
  </si>
  <si>
    <t>GOR132-Average</t>
  </si>
  <si>
    <t>GOR132-StDev</t>
  </si>
  <si>
    <t>GOR132-RSD(%)</t>
  </si>
  <si>
    <t>GOR132-Aver rel to Ref</t>
  </si>
  <si>
    <t>KL2-Average</t>
  </si>
  <si>
    <t>KL2-StDev</t>
  </si>
  <si>
    <t>KL2-RSD(%)</t>
  </si>
  <si>
    <t>NIST610-Average</t>
  </si>
  <si>
    <t>NIST610-StDev</t>
  </si>
  <si>
    <t>NIST610-RSD(%)</t>
  </si>
  <si>
    <t>NIST610-Aver rel to Ref</t>
  </si>
  <si>
    <t>KL2-Aver rel to Ref</t>
  </si>
  <si>
    <t>NIST612-Average</t>
  </si>
  <si>
    <t>NIST612-StDev</t>
  </si>
  <si>
    <t>NIST612-RSD(%)</t>
  </si>
  <si>
    <t>NIST612-Aver rel to Ref</t>
  </si>
  <si>
    <t>MongOl-Average</t>
  </si>
  <si>
    <t>MongOl-StDev</t>
  </si>
  <si>
    <t>MongOl-RSD(%)</t>
  </si>
  <si>
    <t>MongOl-Aver rel to Ref</t>
  </si>
  <si>
    <t>Содержания элементов - в ppm</t>
  </si>
  <si>
    <t>N/A - элемент не анализировался</t>
  </si>
  <si>
    <t>пустые клетки - значения ниже предела обнаружения</t>
  </si>
  <si>
    <t>1 sigma error</t>
  </si>
  <si>
    <t>Element</t>
  </si>
  <si>
    <t>&lt;0.00000</t>
  </si>
  <si>
    <t>&lt;0.00</t>
  </si>
  <si>
    <t>Analysis Number</t>
  </si>
  <si>
    <t>NIST SRM-610</t>
  </si>
  <si>
    <t>NIST SRM-612</t>
  </si>
  <si>
    <t>GOR-132-G</t>
  </si>
  <si>
    <t>KL-2-G</t>
  </si>
  <si>
    <t>MongOL Sh11-2</t>
  </si>
  <si>
    <t>Phase</t>
  </si>
  <si>
    <t>Glass</t>
  </si>
  <si>
    <t>Olivine</t>
  </si>
  <si>
    <t>1 sigma error (ppm)</t>
  </si>
  <si>
    <t>Minimum detection limits (99% confidence) (ppm)</t>
  </si>
  <si>
    <t>1 sigma error - стандартная ошибка измерения (ppm) (данные Glitter)</t>
  </si>
  <si>
    <t>Minimum detection limits (99% confidence) - предел обнаружения (ppm) (данные Glitter)</t>
  </si>
  <si>
    <t xml:space="preserve">Результаты измерений стандартов стекол и оливина методом LA-ICP-MS  в данной работе. </t>
  </si>
  <si>
    <t>Для сравнения приведены референсные данные (база GeoReM, Jochum K.P., Nohl L., Herwig K., Lammel E., Stoll B., Hofmann A.W. (2005) GeoReM: A new geochemical database for reference materials and isotopic standards. Geostand. Geoanal. Res. 29, 333-338.)</t>
  </si>
  <si>
    <t>NIST610 GeoReM</t>
  </si>
  <si>
    <t>NIST612 GeoReM</t>
  </si>
  <si>
    <t>GOR132-GeoReM</t>
  </si>
  <si>
    <t>KL2-G GeoReM</t>
  </si>
  <si>
    <t>MongOl Sh11-2 GeoReM</t>
  </si>
  <si>
    <t>Приложение 1 (Шишкина и др., Геохимия,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</si>
</sst>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\ #,##0"/>
    <numFmt numFmtId="165" formatCode="0.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rgb="FF9933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name val="Arial"/>
      <family val="2"/>
      <charset val="204"/>
    </font>
    <font>
      <sz val="11"/>
      <color rgb="FF993300"/>
      <name val="Arial"/>
      <family val="2"/>
      <charset val="204"/>
    </font>
    <font>
      <b/>
      <sz val="11"/>
      <color rgb="FF9933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164" fontId="1" fillId="0" borderId="0"/>
    <xf numFmtId="164" fontId="3" fillId="0" borderId="0"/>
  </cellStyleXfs>
  <cellXfs count="126">
    <xf numFmtId="0" fontId="0" fillId="0" borderId="0" xfId="0"/>
    <xf numFmtId="0" fontId="0" fillId="0" borderId="0" xfId="0" applyNumberFormat="1"/>
    <xf numFmtId="0" fontId="0" fillId="4" borderId="0" xfId="0" applyNumberFormat="1" applyFill="1"/>
    <xf numFmtId="0" fontId="6" fillId="2" borderId="0" xfId="0" applyNumberFormat="1" applyFont="1" applyFill="1" applyAlignment="1">
      <alignment vertical="top"/>
    </xf>
    <xf numFmtId="0" fontId="6" fillId="5" borderId="0" xfId="0" applyNumberFormat="1" applyFont="1" applyFill="1" applyAlignment="1">
      <alignment vertical="top"/>
    </xf>
    <xf numFmtId="1" fontId="0" fillId="0" borderId="0" xfId="0" applyNumberFormat="1"/>
    <xf numFmtId="165" fontId="0" fillId="0" borderId="0" xfId="0" applyNumberFormat="1"/>
    <xf numFmtId="0" fontId="7" fillId="0" borderId="0" xfId="0" applyNumberFormat="1" applyFont="1" applyBorder="1"/>
    <xf numFmtId="1" fontId="7" fillId="0" borderId="0" xfId="0" applyNumberFormat="1" applyFont="1" applyBorder="1"/>
    <xf numFmtId="165" fontId="7" fillId="0" borderId="0" xfId="0" applyNumberFormat="1" applyFont="1" applyBorder="1"/>
    <xf numFmtId="2" fontId="7" fillId="0" borderId="0" xfId="0" applyNumberFormat="1" applyFont="1" applyBorder="1"/>
    <xf numFmtId="0" fontId="5" fillId="4" borderId="0" xfId="0" applyNumberFormat="1" applyFont="1" applyFill="1" applyBorder="1"/>
    <xf numFmtId="0" fontId="6" fillId="0" borderId="3" xfId="0" applyNumberFormat="1" applyFont="1" applyFill="1" applyBorder="1" applyAlignment="1">
      <alignment vertical="top"/>
    </xf>
    <xf numFmtId="0" fontId="5" fillId="0" borderId="3" xfId="0" applyNumberFormat="1" applyFont="1" applyFill="1" applyBorder="1"/>
    <xf numFmtId="165" fontId="5" fillId="0" borderId="3" xfId="0" applyNumberFormat="1" applyFont="1" applyFill="1" applyBorder="1"/>
    <xf numFmtId="0" fontId="8" fillId="0" borderId="1" xfId="0" applyNumberFormat="1" applyFont="1" applyBorder="1"/>
    <xf numFmtId="2" fontId="8" fillId="0" borderId="1" xfId="0" applyNumberFormat="1" applyFont="1" applyBorder="1"/>
    <xf numFmtId="0" fontId="6" fillId="0" borderId="0" xfId="0" applyNumberFormat="1" applyFont="1" applyFill="1" applyBorder="1" applyAlignment="1">
      <alignment vertical="top"/>
    </xf>
    <xf numFmtId="2" fontId="5" fillId="0" borderId="3" xfId="0" applyNumberFormat="1" applyFont="1" applyFill="1" applyBorder="1"/>
    <xf numFmtId="165" fontId="8" fillId="0" borderId="1" xfId="0" applyNumberFormat="1" applyFont="1" applyBorder="1"/>
    <xf numFmtId="1" fontId="5" fillId="4" borderId="0" xfId="0" applyNumberFormat="1" applyFont="1" applyFill="1" applyBorder="1"/>
    <xf numFmtId="165" fontId="0" fillId="0" borderId="0" xfId="0" applyNumberFormat="1" applyFill="1"/>
    <xf numFmtId="165" fontId="4" fillId="0" borderId="0" xfId="0" applyNumberFormat="1" applyFont="1" applyFill="1"/>
    <xf numFmtId="165" fontId="7" fillId="0" borderId="0" xfId="0" applyNumberFormat="1" applyFont="1" applyFill="1" applyBorder="1"/>
    <xf numFmtId="165" fontId="8" fillId="0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0" fontId="0" fillId="0" borderId="0" xfId="0" applyNumberFormat="1" applyFill="1"/>
    <xf numFmtId="0" fontId="0" fillId="0" borderId="0" xfId="0" applyFill="1" applyBorder="1"/>
    <xf numFmtId="165" fontId="9" fillId="3" borderId="3" xfId="0" applyNumberFormat="1" applyFont="1" applyFill="1" applyBorder="1"/>
    <xf numFmtId="165" fontId="5" fillId="0" borderId="0" xfId="0" applyNumberFormat="1" applyFont="1" applyFill="1" applyBorder="1"/>
    <xf numFmtId="0" fontId="0" fillId="0" borderId="0" xfId="0" applyNumberFormat="1" applyBorder="1"/>
    <xf numFmtId="0" fontId="0" fillId="0" borderId="1" xfId="0" applyBorder="1"/>
    <xf numFmtId="1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6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/>
    <xf numFmtId="0" fontId="10" fillId="0" borderId="0" xfId="0" applyNumberFormat="1" applyFont="1" applyFill="1"/>
    <xf numFmtId="0" fontId="4" fillId="0" borderId="0" xfId="0" applyNumberFormat="1" applyFont="1"/>
    <xf numFmtId="0" fontId="0" fillId="0" borderId="2" xfId="0" applyNumberFormat="1" applyBorder="1"/>
    <xf numFmtId="0" fontId="12" fillId="0" borderId="0" xfId="0" applyNumberFormat="1" applyFont="1"/>
    <xf numFmtId="0" fontId="4" fillId="0" borderId="0" xfId="0" applyFont="1"/>
    <xf numFmtId="0" fontId="13" fillId="0" borderId="0" xfId="0" applyNumberFormat="1" applyFont="1"/>
    <xf numFmtId="0" fontId="10" fillId="0" borderId="0" xfId="0" applyNumberFormat="1" applyFont="1" applyFill="1" applyBorder="1"/>
    <xf numFmtId="0" fontId="5" fillId="0" borderId="0" xfId="0" applyNumberFormat="1" applyFont="1" applyBorder="1"/>
    <xf numFmtId="1" fontId="5" fillId="0" borderId="0" xfId="0" applyNumberFormat="1" applyFont="1" applyBorder="1"/>
    <xf numFmtId="1" fontId="0" fillId="0" borderId="2" xfId="0" applyNumberFormat="1" applyBorder="1"/>
    <xf numFmtId="0" fontId="0" fillId="0" borderId="2" xfId="0" applyBorder="1"/>
    <xf numFmtId="0" fontId="13" fillId="0" borderId="2" xfId="0" applyNumberFormat="1" applyFont="1" applyBorder="1"/>
    <xf numFmtId="0" fontId="11" fillId="0" borderId="0" xfId="0" applyFont="1" applyFill="1"/>
    <xf numFmtId="0" fontId="17" fillId="0" borderId="0" xfId="0" applyNumberFormat="1" applyFont="1" applyFill="1" applyBorder="1"/>
    <xf numFmtId="0" fontId="14" fillId="0" borderId="2" xfId="0" applyNumberFormat="1" applyFont="1" applyBorder="1"/>
    <xf numFmtId="0" fontId="15" fillId="0" borderId="0" xfId="0" applyFont="1"/>
    <xf numFmtId="0" fontId="14" fillId="0" borderId="0" xfId="0" applyFont="1"/>
    <xf numFmtId="0" fontId="17" fillId="0" borderId="0" xfId="0" applyFont="1" applyFill="1"/>
    <xf numFmtId="0" fontId="19" fillId="0" borderId="0" xfId="0" applyFont="1" applyFill="1"/>
    <xf numFmtId="0" fontId="14" fillId="0" borderId="2" xfId="0" applyFont="1" applyBorder="1"/>
    <xf numFmtId="0" fontId="14" fillId="0" borderId="1" xfId="0" applyFont="1" applyBorder="1"/>
    <xf numFmtId="0" fontId="14" fillId="0" borderId="0" xfId="0" applyNumberFormat="1" applyFont="1"/>
    <xf numFmtId="2" fontId="18" fillId="0" borderId="0" xfId="0" applyNumberFormat="1" applyFont="1" applyFill="1"/>
    <xf numFmtId="2" fontId="18" fillId="0" borderId="0" xfId="0" applyNumberFormat="1" applyFont="1" applyFill="1" applyBorder="1"/>
    <xf numFmtId="2" fontId="18" fillId="0" borderId="2" xfId="0" applyNumberFormat="1" applyFont="1" applyFill="1" applyBorder="1"/>
    <xf numFmtId="0" fontId="14" fillId="0" borderId="0" xfId="0" applyFont="1" applyBorder="1"/>
    <xf numFmtId="0" fontId="14" fillId="0" borderId="0" xfId="0" applyFont="1" applyFill="1"/>
    <xf numFmtId="0" fontId="11" fillId="0" borderId="0" xfId="0" applyNumberFormat="1" applyFont="1" applyFill="1"/>
    <xf numFmtId="0" fontId="11" fillId="0" borderId="0" xfId="0" applyNumberFormat="1" applyFont="1" applyFill="1" applyBorder="1"/>
    <xf numFmtId="0" fontId="11" fillId="0" borderId="2" xfId="0" applyNumberFormat="1" applyFont="1" applyFill="1" applyBorder="1"/>
    <xf numFmtId="0" fontId="11" fillId="0" borderId="2" xfId="0" applyFont="1" applyFill="1" applyBorder="1"/>
    <xf numFmtId="0" fontId="17" fillId="0" borderId="0" xfId="0" applyNumberFormat="1" applyFont="1" applyFill="1"/>
    <xf numFmtId="0" fontId="15" fillId="0" borderId="3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8" fillId="0" borderId="0" xfId="0" applyFont="1" applyFill="1" applyBorder="1"/>
    <xf numFmtId="1" fontId="18" fillId="0" borderId="0" xfId="0" applyNumberFormat="1" applyFont="1" applyFill="1" applyBorder="1"/>
    <xf numFmtId="165" fontId="18" fillId="0" borderId="0" xfId="0" applyNumberFormat="1" applyFont="1" applyFill="1" applyBorder="1"/>
    <xf numFmtId="0" fontId="18" fillId="0" borderId="0" xfId="0" applyNumberFormat="1" applyFont="1" applyFill="1" applyBorder="1"/>
    <xf numFmtId="0" fontId="19" fillId="0" borderId="0" xfId="0" applyNumberFormat="1" applyFont="1" applyFill="1"/>
    <xf numFmtId="0" fontId="18" fillId="0" borderId="0" xfId="0" applyFont="1" applyFill="1"/>
    <xf numFmtId="1" fontId="18" fillId="0" borderId="0" xfId="0" applyNumberFormat="1" applyFont="1" applyFill="1"/>
    <xf numFmtId="165" fontId="18" fillId="0" borderId="0" xfId="0" applyNumberFormat="1" applyFont="1" applyFill="1"/>
    <xf numFmtId="0" fontId="18" fillId="0" borderId="0" xfId="0" applyNumberFormat="1" applyFont="1" applyFill="1"/>
    <xf numFmtId="0" fontId="19" fillId="0" borderId="2" xfId="0" applyNumberFormat="1" applyFont="1" applyFill="1" applyBorder="1"/>
    <xf numFmtId="166" fontId="18" fillId="0" borderId="0" xfId="0" applyNumberFormat="1" applyFont="1" applyFill="1"/>
    <xf numFmtId="0" fontId="21" fillId="0" borderId="0" xfId="0" applyNumberFormat="1" applyFont="1" applyBorder="1"/>
    <xf numFmtId="1" fontId="21" fillId="0" borderId="0" xfId="0" applyNumberFormat="1" applyFont="1" applyBorder="1"/>
    <xf numFmtId="165" fontId="21" fillId="0" borderId="0" xfId="0" applyNumberFormat="1" applyFont="1" applyBorder="1"/>
    <xf numFmtId="2" fontId="21" fillId="0" borderId="0" xfId="0" applyNumberFormat="1" applyFont="1" applyBorder="1"/>
    <xf numFmtId="166" fontId="21" fillId="0" borderId="0" xfId="0" applyNumberFormat="1" applyFont="1" applyBorder="1"/>
    <xf numFmtId="0" fontId="22" fillId="0" borderId="1" xfId="0" applyNumberFormat="1" applyFont="1" applyBorder="1"/>
    <xf numFmtId="165" fontId="22" fillId="0" borderId="1" xfId="0" applyNumberFormat="1" applyFont="1" applyBorder="1"/>
    <xf numFmtId="0" fontId="15" fillId="6" borderId="0" xfId="0" applyNumberFormat="1" applyFont="1" applyFill="1" applyAlignment="1">
      <alignment vertical="top"/>
    </xf>
    <xf numFmtId="0" fontId="14" fillId="4" borderId="0" xfId="0" applyNumberFormat="1" applyFont="1" applyFill="1"/>
    <xf numFmtId="2" fontId="14" fillId="4" borderId="0" xfId="0" applyNumberFormat="1" applyFont="1" applyFill="1"/>
    <xf numFmtId="0" fontId="23" fillId="0" borderId="3" xfId="0" applyNumberFormat="1" applyFont="1" applyFill="1" applyBorder="1" applyAlignment="1">
      <alignment vertical="top"/>
    </xf>
    <xf numFmtId="165" fontId="15" fillId="0" borderId="3" xfId="0" applyNumberFormat="1" applyFont="1" applyFill="1" applyBorder="1"/>
    <xf numFmtId="165" fontId="24" fillId="3" borderId="3" xfId="0" applyNumberFormat="1" applyFont="1" applyFill="1" applyBorder="1"/>
    <xf numFmtId="0" fontId="18" fillId="0" borderId="2" xfId="0" applyNumberFormat="1" applyFont="1" applyFill="1" applyBorder="1"/>
    <xf numFmtId="0" fontId="18" fillId="0" borderId="2" xfId="0" applyFont="1" applyFill="1" applyBorder="1"/>
    <xf numFmtId="1" fontId="18" fillId="0" borderId="2" xfId="0" applyNumberFormat="1" applyFont="1" applyFill="1" applyBorder="1"/>
    <xf numFmtId="165" fontId="18" fillId="0" borderId="2" xfId="0" applyNumberFormat="1" applyFont="1" applyFill="1" applyBorder="1"/>
    <xf numFmtId="0" fontId="17" fillId="0" borderId="2" xfId="0" applyNumberFormat="1" applyFont="1" applyBorder="1"/>
    <xf numFmtId="165" fontId="5" fillId="0" borderId="0" xfId="0" applyNumberFormat="1" applyFont="1" applyBorder="1"/>
    <xf numFmtId="0" fontId="0" fillId="0" borderId="2" xfId="0" applyFill="1" applyBorder="1"/>
    <xf numFmtId="165" fontId="0" fillId="0" borderId="2" xfId="0" applyNumberFormat="1" applyBorder="1"/>
    <xf numFmtId="165" fontId="0" fillId="0" borderId="2" xfId="0" applyNumberFormat="1" applyFill="1" applyBorder="1"/>
    <xf numFmtId="165" fontId="4" fillId="0" borderId="2" xfId="0" applyNumberFormat="1" applyFont="1" applyFill="1" applyBorder="1"/>
    <xf numFmtId="0" fontId="10" fillId="0" borderId="2" xfId="0" applyNumberFormat="1" applyFont="1" applyFill="1" applyBorder="1"/>
    <xf numFmtId="0" fontId="0" fillId="0" borderId="1" xfId="0" applyFill="1" applyBorder="1"/>
    <xf numFmtId="2" fontId="5" fillId="0" borderId="0" xfId="0" applyNumberFormat="1" applyFont="1" applyBorder="1"/>
    <xf numFmtId="0" fontId="0" fillId="0" borderId="2" xfId="0" applyNumberFormat="1" applyFill="1" applyBorder="1"/>
    <xf numFmtId="166" fontId="15" fillId="0" borderId="0" xfId="0" applyNumberFormat="1" applyFont="1" applyBorder="1"/>
    <xf numFmtId="0" fontId="14" fillId="0" borderId="0" xfId="0" applyNumberFormat="1" applyFont="1" applyBorder="1"/>
    <xf numFmtId="0" fontId="19" fillId="0" borderId="0" xfId="0" applyNumberFormat="1" applyFont="1" applyFill="1" applyBorder="1"/>
    <xf numFmtId="0" fontId="17" fillId="0" borderId="0" xfId="0" applyNumberFormat="1" applyFont="1" applyBorder="1"/>
    <xf numFmtId="0" fontId="19" fillId="0" borderId="0" xfId="0" applyFont="1" applyFill="1" applyBorder="1"/>
    <xf numFmtId="0" fontId="15" fillId="0" borderId="0" xfId="0" applyNumberFormat="1" applyFont="1" applyBorder="1"/>
    <xf numFmtId="1" fontId="15" fillId="0" borderId="0" xfId="0" applyNumberFormat="1" applyFont="1" applyBorder="1"/>
    <xf numFmtId="2" fontId="15" fillId="0" borderId="0" xfId="0" applyNumberFormat="1" applyFont="1" applyBorder="1"/>
    <xf numFmtId="165" fontId="15" fillId="0" borderId="0" xfId="0" applyNumberFormat="1" applyFont="1" applyBorder="1"/>
    <xf numFmtId="0" fontId="19" fillId="0" borderId="2" xfId="0" applyFont="1" applyFill="1" applyBorder="1"/>
    <xf numFmtId="0" fontId="23" fillId="0" borderId="0" xfId="0" applyNumberFormat="1" applyFont="1" applyFill="1" applyBorder="1" applyAlignment="1">
      <alignment vertical="top"/>
    </xf>
    <xf numFmtId="165" fontId="15" fillId="0" borderId="0" xfId="0" applyNumberFormat="1" applyFont="1" applyFill="1" applyBorder="1"/>
    <xf numFmtId="0" fontId="15" fillId="0" borderId="3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4">
    <cellStyle name="Normal 2 2 3" xfId="1"/>
    <cellStyle name="Обычный" xfId="0" builtinId="0"/>
    <cellStyle name="Обычный 5" xfId="3"/>
    <cellStyle name="Обычный 6" xfId="2"/>
  </cellStyles>
  <dxfs count="0"/>
  <tableStyles count="0" defaultTableStyle="TableStyleMedium2" defaultPivotStyle="PivotStyleLight16"/>
  <colors>
    <mruColors>
      <color rgb="FF0000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zoomScale="55" zoomScaleNormal="5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A6" sqref="A6"/>
    </sheetView>
  </sheetViews>
  <sheetFormatPr defaultRowHeight="14.25" x14ac:dyDescent="0.2"/>
  <cols>
    <col min="1" max="2" width="14.85546875" style="54" customWidth="1"/>
    <col min="3" max="3" width="17.42578125" style="54" customWidth="1"/>
    <col min="4" max="4" width="9.7109375" style="54" bestFit="1" customWidth="1"/>
    <col min="5" max="5" width="9.42578125" style="54" bestFit="1" customWidth="1"/>
    <col min="6" max="6" width="9.7109375" style="54" bestFit="1" customWidth="1"/>
    <col min="7" max="7" width="9.42578125" style="54" bestFit="1" customWidth="1"/>
    <col min="8" max="10" width="9.28515625" style="54" bestFit="1" customWidth="1"/>
    <col min="11" max="11" width="9.42578125" style="54" bestFit="1" customWidth="1"/>
    <col min="12" max="12" width="11.42578125" style="54" bestFit="1" customWidth="1"/>
    <col min="13" max="13" width="10.28515625" style="54" bestFit="1" customWidth="1"/>
    <col min="14" max="15" width="9.42578125" style="54" bestFit="1" customWidth="1"/>
    <col min="16" max="19" width="9.28515625" style="54" bestFit="1" customWidth="1"/>
    <col min="20" max="20" width="9.140625" style="54"/>
    <col min="21" max="21" width="12.5703125" style="54" customWidth="1"/>
    <col min="22" max="22" width="9.5703125" style="54" bestFit="1" customWidth="1"/>
    <col min="23" max="30" width="9.28515625" style="54" bestFit="1" customWidth="1"/>
    <col min="31" max="31" width="9.5703125" style="54" bestFit="1" customWidth="1"/>
    <col min="32" max="37" width="9.28515625" style="54" bestFit="1" customWidth="1"/>
    <col min="38" max="38" width="9.140625" style="54"/>
    <col min="39" max="39" width="9.140625" style="64"/>
    <col min="40" max="47" width="9.28515625" style="64" bestFit="1" customWidth="1"/>
    <col min="48" max="48" width="11.140625" style="64" customWidth="1"/>
    <col min="49" max="55" width="9.28515625" style="64" bestFit="1" customWidth="1"/>
    <col min="56" max="16384" width="9.140625" style="54"/>
  </cols>
  <sheetData>
    <row r="1" spans="1:55" ht="15" x14ac:dyDescent="0.25">
      <c r="A1" s="53" t="s">
        <v>127</v>
      </c>
    </row>
    <row r="2" spans="1:55" ht="15" x14ac:dyDescent="0.25">
      <c r="A2" s="53" t="s">
        <v>120</v>
      </c>
      <c r="C2" s="53"/>
    </row>
    <row r="3" spans="1:55" ht="15" x14ac:dyDescent="0.25">
      <c r="A3" s="53" t="s">
        <v>121</v>
      </c>
      <c r="C3" s="53"/>
    </row>
    <row r="4" spans="1:55" x14ac:dyDescent="0.2">
      <c r="A4" s="54" t="s">
        <v>100</v>
      </c>
    </row>
    <row r="5" spans="1:55" x14ac:dyDescent="0.2">
      <c r="A5" s="54" t="s">
        <v>101</v>
      </c>
    </row>
    <row r="6" spans="1:55" x14ac:dyDescent="0.2">
      <c r="A6" s="54" t="s">
        <v>102</v>
      </c>
    </row>
    <row r="7" spans="1:55" x14ac:dyDescent="0.2">
      <c r="A7" s="54" t="s">
        <v>118</v>
      </c>
    </row>
    <row r="8" spans="1:55" x14ac:dyDescent="0.2">
      <c r="A8" s="79" t="s">
        <v>119</v>
      </c>
      <c r="C8" s="79"/>
      <c r="U8" s="55" t="s">
        <v>116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M8" s="56" t="s">
        <v>117</v>
      </c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</row>
    <row r="9" spans="1:55" x14ac:dyDescent="0.2">
      <c r="U9" s="55" t="s">
        <v>103</v>
      </c>
      <c r="V9" s="55" t="s">
        <v>103</v>
      </c>
      <c r="W9" s="55" t="s">
        <v>103</v>
      </c>
      <c r="X9" s="55" t="s">
        <v>103</v>
      </c>
      <c r="Y9" s="55" t="s">
        <v>103</v>
      </c>
      <c r="Z9" s="55" t="s">
        <v>103</v>
      </c>
      <c r="AA9" s="55" t="s">
        <v>103</v>
      </c>
      <c r="AB9" s="55" t="s">
        <v>103</v>
      </c>
      <c r="AC9" s="55" t="s">
        <v>103</v>
      </c>
      <c r="AD9" s="55" t="s">
        <v>103</v>
      </c>
      <c r="AE9" s="55" t="s">
        <v>103</v>
      </c>
      <c r="AF9" s="55" t="s">
        <v>103</v>
      </c>
      <c r="AG9" s="55" t="s">
        <v>103</v>
      </c>
      <c r="AH9" s="55" t="s">
        <v>103</v>
      </c>
      <c r="AI9" s="55" t="s">
        <v>103</v>
      </c>
      <c r="AJ9" s="55" t="s">
        <v>103</v>
      </c>
      <c r="AK9" s="55" t="s">
        <v>103</v>
      </c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</row>
    <row r="10" spans="1:55" s="125" customFormat="1" ht="30.75" thickBot="1" x14ac:dyDescent="0.3">
      <c r="A10" s="124" t="s">
        <v>17</v>
      </c>
      <c r="B10" s="124" t="s">
        <v>113</v>
      </c>
      <c r="C10" s="124" t="s">
        <v>107</v>
      </c>
      <c r="D10" s="70" t="s">
        <v>14</v>
      </c>
      <c r="E10" s="70" t="s">
        <v>1</v>
      </c>
      <c r="F10" s="70" t="s">
        <v>15</v>
      </c>
      <c r="G10" s="70" t="s">
        <v>2</v>
      </c>
      <c r="H10" s="70" t="s">
        <v>3</v>
      </c>
      <c r="I10" s="70" t="s">
        <v>4</v>
      </c>
      <c r="J10" s="70" t="s">
        <v>5</v>
      </c>
      <c r="K10" s="70" t="s">
        <v>6</v>
      </c>
      <c r="L10" s="70" t="s">
        <v>7</v>
      </c>
      <c r="M10" s="70" t="s">
        <v>16</v>
      </c>
      <c r="N10" s="70" t="s">
        <v>8</v>
      </c>
      <c r="O10" s="70" t="s">
        <v>9</v>
      </c>
      <c r="P10" s="70" t="s">
        <v>10</v>
      </c>
      <c r="Q10" s="70" t="s">
        <v>11</v>
      </c>
      <c r="R10" s="70" t="s">
        <v>12</v>
      </c>
      <c r="S10" s="70" t="s">
        <v>13</v>
      </c>
      <c r="U10" s="71" t="s">
        <v>104</v>
      </c>
      <c r="V10" s="71" t="s">
        <v>14</v>
      </c>
      <c r="W10" s="71" t="s">
        <v>1</v>
      </c>
      <c r="X10" s="71" t="s">
        <v>15</v>
      </c>
      <c r="Y10" s="71" t="s">
        <v>2</v>
      </c>
      <c r="Z10" s="71" t="s">
        <v>3</v>
      </c>
      <c r="AA10" s="71" t="s">
        <v>4</v>
      </c>
      <c r="AB10" s="71" t="s">
        <v>5</v>
      </c>
      <c r="AC10" s="71" t="s">
        <v>6</v>
      </c>
      <c r="AD10" s="71" t="s">
        <v>7</v>
      </c>
      <c r="AE10" s="71" t="s">
        <v>16</v>
      </c>
      <c r="AF10" s="71" t="s">
        <v>8</v>
      </c>
      <c r="AG10" s="71" t="s">
        <v>9</v>
      </c>
      <c r="AH10" s="71" t="s">
        <v>10</v>
      </c>
      <c r="AI10" s="71" t="s">
        <v>11</v>
      </c>
      <c r="AJ10" s="71" t="s">
        <v>12</v>
      </c>
      <c r="AK10" s="71" t="s">
        <v>13</v>
      </c>
      <c r="AL10" s="72"/>
      <c r="AM10" s="73" t="s">
        <v>104</v>
      </c>
      <c r="AN10" s="73" t="s">
        <v>14</v>
      </c>
      <c r="AO10" s="73" t="s">
        <v>1</v>
      </c>
      <c r="AP10" s="73" t="s">
        <v>15</v>
      </c>
      <c r="AQ10" s="73" t="s">
        <v>2</v>
      </c>
      <c r="AR10" s="73" t="s">
        <v>3</v>
      </c>
      <c r="AS10" s="73" t="s">
        <v>4</v>
      </c>
      <c r="AT10" s="73" t="s">
        <v>5</v>
      </c>
      <c r="AU10" s="73" t="s">
        <v>6</v>
      </c>
      <c r="AV10" s="73" t="s">
        <v>7</v>
      </c>
      <c r="AW10" s="73" t="s">
        <v>16</v>
      </c>
      <c r="AX10" s="73" t="s">
        <v>8</v>
      </c>
      <c r="AY10" s="73" t="s">
        <v>9</v>
      </c>
      <c r="AZ10" s="73" t="s">
        <v>10</v>
      </c>
      <c r="BA10" s="73" t="s">
        <v>11</v>
      </c>
      <c r="BB10" s="73" t="s">
        <v>12</v>
      </c>
      <c r="BC10" s="73" t="s">
        <v>13</v>
      </c>
    </row>
    <row r="11" spans="1:55" customFormat="1" ht="15" x14ac:dyDescent="0.25">
      <c r="A11" t="s">
        <v>108</v>
      </c>
      <c r="B11" t="s">
        <v>114</v>
      </c>
      <c r="C11" s="25" t="s">
        <v>47</v>
      </c>
      <c r="D11" s="5">
        <v>465.07</v>
      </c>
      <c r="E11" s="5">
        <v>9989.5400000000009</v>
      </c>
      <c r="F11" s="5">
        <v>327999.96999999997</v>
      </c>
      <c r="G11" s="5">
        <v>81753.7</v>
      </c>
      <c r="H11" s="5">
        <v>440.61</v>
      </c>
      <c r="I11" s="5">
        <v>433.53</v>
      </c>
      <c r="J11" s="5">
        <v>441.57</v>
      </c>
      <c r="K11" s="5">
        <v>404.66</v>
      </c>
      <c r="L11" s="5">
        <v>485.1</v>
      </c>
      <c r="M11" s="5">
        <v>458.55</v>
      </c>
      <c r="N11" s="5">
        <v>404.58</v>
      </c>
      <c r="O11" s="5">
        <v>459</v>
      </c>
      <c r="P11" s="5">
        <v>429.73</v>
      </c>
      <c r="Q11" s="5">
        <v>455.51</v>
      </c>
      <c r="R11" s="5">
        <v>449.59</v>
      </c>
      <c r="S11" s="5">
        <v>444.91</v>
      </c>
      <c r="U11" s="38" t="s">
        <v>47</v>
      </c>
      <c r="V11" s="38">
        <v>22.07</v>
      </c>
      <c r="W11" s="38">
        <v>495.84</v>
      </c>
      <c r="X11" s="38">
        <v>11215.91</v>
      </c>
      <c r="Y11" s="38">
        <v>3376.31</v>
      </c>
      <c r="Z11" s="38">
        <v>20.059999999999999</v>
      </c>
      <c r="AA11" s="38">
        <v>24.49</v>
      </c>
      <c r="AB11" s="38">
        <v>21.89</v>
      </c>
      <c r="AC11" s="38">
        <v>22.28</v>
      </c>
      <c r="AD11" s="38">
        <v>16.329999999999998</v>
      </c>
      <c r="AE11" s="38">
        <v>49.73</v>
      </c>
      <c r="AF11" s="38">
        <v>20.81</v>
      </c>
      <c r="AG11" s="38">
        <v>23.5</v>
      </c>
      <c r="AH11" s="38">
        <v>18.57</v>
      </c>
      <c r="AI11" s="38">
        <v>35.01</v>
      </c>
      <c r="AJ11" s="38">
        <v>20.350000000000001</v>
      </c>
      <c r="AK11" s="38">
        <v>14.62</v>
      </c>
      <c r="AL11" s="1"/>
      <c r="AM11" s="65" t="s">
        <v>47</v>
      </c>
      <c r="AN11" s="65">
        <v>29.71</v>
      </c>
      <c r="AO11" s="65">
        <v>14.63</v>
      </c>
      <c r="AP11" s="65">
        <v>1332.59</v>
      </c>
      <c r="AQ11" s="65">
        <v>710.92</v>
      </c>
      <c r="AR11" s="65">
        <v>1.05</v>
      </c>
      <c r="AS11" s="65">
        <v>3.53</v>
      </c>
      <c r="AT11" s="65">
        <v>0.45300000000000001</v>
      </c>
      <c r="AU11" s="65">
        <v>14.94</v>
      </c>
      <c r="AV11" s="65">
        <v>2.34</v>
      </c>
      <c r="AW11" s="65">
        <v>63.61</v>
      </c>
      <c r="AX11" s="65">
        <v>0.64800000000000002</v>
      </c>
      <c r="AY11" s="65">
        <v>30.13</v>
      </c>
      <c r="AZ11" s="65">
        <v>1.86</v>
      </c>
      <c r="BA11" s="65">
        <v>16.190000000000001</v>
      </c>
      <c r="BB11" s="65">
        <v>0.16800000000000001</v>
      </c>
      <c r="BC11" s="65">
        <v>5.0599999999999999E-2</v>
      </c>
    </row>
    <row r="12" spans="1:55" customFormat="1" ht="15" x14ac:dyDescent="0.25">
      <c r="A12" t="s">
        <v>108</v>
      </c>
      <c r="B12" t="s">
        <v>114</v>
      </c>
      <c r="C12" s="25" t="s">
        <v>48</v>
      </c>
      <c r="D12" s="5">
        <v>463.18</v>
      </c>
      <c r="E12" s="5">
        <v>10283.290000000001</v>
      </c>
      <c r="F12" s="5">
        <v>327999.94</v>
      </c>
      <c r="G12" s="5">
        <v>83013.91</v>
      </c>
      <c r="H12" s="5">
        <v>451.18</v>
      </c>
      <c r="I12" s="5">
        <v>446.61</v>
      </c>
      <c r="J12" s="5">
        <v>453.99</v>
      </c>
      <c r="K12" s="5">
        <v>413.83</v>
      </c>
      <c r="L12" s="5">
        <v>482.36</v>
      </c>
      <c r="M12" s="5">
        <v>441.69</v>
      </c>
      <c r="N12" s="5">
        <v>416.51</v>
      </c>
      <c r="O12" s="5">
        <v>459.13</v>
      </c>
      <c r="P12" s="5">
        <v>437.32</v>
      </c>
      <c r="Q12" s="5">
        <v>468.59</v>
      </c>
      <c r="R12" s="5">
        <v>460.65</v>
      </c>
      <c r="S12" s="5">
        <v>447.46</v>
      </c>
      <c r="U12" s="38" t="s">
        <v>48</v>
      </c>
      <c r="V12" s="38">
        <v>20.86</v>
      </c>
      <c r="W12" s="38">
        <v>694.52</v>
      </c>
      <c r="X12" s="38">
        <v>11233.5</v>
      </c>
      <c r="Y12" s="38">
        <v>3960.15</v>
      </c>
      <c r="Z12" s="38">
        <v>26.92</v>
      </c>
      <c r="AA12" s="38">
        <v>32.799999999999997</v>
      </c>
      <c r="AB12" s="38">
        <v>29.24</v>
      </c>
      <c r="AC12" s="38">
        <v>27.86</v>
      </c>
      <c r="AD12" s="38">
        <v>16.75</v>
      </c>
      <c r="AE12" s="38">
        <v>62.89</v>
      </c>
      <c r="AF12" s="38">
        <v>28.37</v>
      </c>
      <c r="AG12" s="38">
        <v>24.23</v>
      </c>
      <c r="AH12" s="38">
        <v>22.11</v>
      </c>
      <c r="AI12" s="38">
        <v>40.98</v>
      </c>
      <c r="AJ12" s="38">
        <v>27.87</v>
      </c>
      <c r="AK12" s="38">
        <v>15.27</v>
      </c>
      <c r="AL12" s="1"/>
      <c r="AM12" s="65" t="s">
        <v>48</v>
      </c>
      <c r="AN12" s="65">
        <v>27.36</v>
      </c>
      <c r="AO12" s="65">
        <v>15.93</v>
      </c>
      <c r="AP12" s="65">
        <v>1335.47</v>
      </c>
      <c r="AQ12" s="65">
        <v>711.18</v>
      </c>
      <c r="AR12" s="65">
        <v>1.07</v>
      </c>
      <c r="AS12" s="65">
        <v>4.84</v>
      </c>
      <c r="AT12" s="65">
        <v>0.35899999999999999</v>
      </c>
      <c r="AU12" s="65">
        <v>15.86</v>
      </c>
      <c r="AV12" s="65">
        <v>2.27</v>
      </c>
      <c r="AW12" s="65">
        <v>82.95</v>
      </c>
      <c r="AX12" s="65">
        <v>0.69399999999999995</v>
      </c>
      <c r="AY12" s="65">
        <v>33.340000000000003</v>
      </c>
      <c r="AZ12" s="65">
        <v>2.15</v>
      </c>
      <c r="BA12" s="65">
        <v>14.66</v>
      </c>
      <c r="BB12" s="65">
        <v>0.187</v>
      </c>
      <c r="BC12" s="65">
        <v>7.3800000000000004E-2</v>
      </c>
    </row>
    <row r="13" spans="1:55" customFormat="1" ht="15" x14ac:dyDescent="0.25">
      <c r="A13" t="s">
        <v>108</v>
      </c>
      <c r="B13" t="s">
        <v>114</v>
      </c>
      <c r="C13" s="25" t="s">
        <v>49</v>
      </c>
      <c r="D13" s="5">
        <v>466.63</v>
      </c>
      <c r="E13" s="5">
        <v>9758.42</v>
      </c>
      <c r="F13" s="5">
        <v>327999.94</v>
      </c>
      <c r="G13" s="5">
        <v>80692.34</v>
      </c>
      <c r="H13" s="5">
        <v>432</v>
      </c>
      <c r="I13" s="5">
        <v>422.81</v>
      </c>
      <c r="J13" s="5">
        <v>431.55</v>
      </c>
      <c r="K13" s="5">
        <v>396.9</v>
      </c>
      <c r="L13" s="5">
        <v>487.53</v>
      </c>
      <c r="M13" s="5">
        <v>472.7</v>
      </c>
      <c r="N13" s="5">
        <v>394.92</v>
      </c>
      <c r="O13" s="5">
        <v>458.88</v>
      </c>
      <c r="P13" s="5">
        <v>423.38</v>
      </c>
      <c r="Q13" s="5">
        <v>445.21</v>
      </c>
      <c r="R13" s="5">
        <v>440.73</v>
      </c>
      <c r="S13" s="5">
        <v>442.72</v>
      </c>
      <c r="U13" s="38" t="s">
        <v>49</v>
      </c>
      <c r="V13" s="38">
        <v>20.51</v>
      </c>
      <c r="W13" s="38">
        <v>671.23</v>
      </c>
      <c r="X13" s="38">
        <v>11217.11</v>
      </c>
      <c r="Y13" s="38">
        <v>3889.9</v>
      </c>
      <c r="Z13" s="38">
        <v>26.22</v>
      </c>
      <c r="AA13" s="38">
        <v>31.63</v>
      </c>
      <c r="AB13" s="38">
        <v>28.25</v>
      </c>
      <c r="AC13" s="38">
        <v>27.23</v>
      </c>
      <c r="AD13" s="38">
        <v>16.940000000000001</v>
      </c>
      <c r="AE13" s="38">
        <v>63.96</v>
      </c>
      <c r="AF13" s="38">
        <v>27.37</v>
      </c>
      <c r="AG13" s="38">
        <v>23.65</v>
      </c>
      <c r="AH13" s="38">
        <v>21.64</v>
      </c>
      <c r="AI13" s="38">
        <v>39.229999999999997</v>
      </c>
      <c r="AJ13" s="38">
        <v>27.14</v>
      </c>
      <c r="AK13" s="38">
        <v>15.14</v>
      </c>
      <c r="AL13" s="1"/>
      <c r="AM13" s="65" t="s">
        <v>49</v>
      </c>
      <c r="AN13" s="65">
        <v>25.74</v>
      </c>
      <c r="AO13" s="65">
        <v>15.3</v>
      </c>
      <c r="AP13" s="65">
        <v>1220.1300000000001</v>
      </c>
      <c r="AQ13" s="65">
        <v>684.2</v>
      </c>
      <c r="AR13" s="65">
        <v>1.02</v>
      </c>
      <c r="AS13" s="65">
        <v>4.46</v>
      </c>
      <c r="AT13" s="65">
        <v>0.36299999999999999</v>
      </c>
      <c r="AU13" s="65">
        <v>15.68</v>
      </c>
      <c r="AV13" s="65">
        <v>2.17</v>
      </c>
      <c r="AW13" s="65">
        <v>76.739999999999995</v>
      </c>
      <c r="AX13" s="65">
        <v>0.69499999999999995</v>
      </c>
      <c r="AY13" s="65">
        <v>31.38</v>
      </c>
      <c r="AZ13" s="65">
        <v>1.64</v>
      </c>
      <c r="BA13" s="65">
        <v>8.24</v>
      </c>
      <c r="BB13" s="65">
        <v>0.16200000000000001</v>
      </c>
      <c r="BC13" s="65">
        <v>3.15E-2</v>
      </c>
    </row>
    <row r="14" spans="1:55" customFormat="1" ht="15" x14ac:dyDescent="0.25">
      <c r="A14" t="s">
        <v>108</v>
      </c>
      <c r="B14" t="s">
        <v>114</v>
      </c>
      <c r="C14" s="25" t="s">
        <v>47</v>
      </c>
      <c r="D14" s="5">
        <v>522.32000000000005</v>
      </c>
      <c r="E14" s="5">
        <v>9972.5499999999993</v>
      </c>
      <c r="F14" s="5">
        <v>328000.03000000003</v>
      </c>
      <c r="G14" s="5">
        <v>83652.27</v>
      </c>
      <c r="H14" s="5">
        <v>442.12</v>
      </c>
      <c r="I14" s="5">
        <v>438.89</v>
      </c>
      <c r="J14" s="5">
        <v>446.98</v>
      </c>
      <c r="K14" s="5">
        <v>402.64</v>
      </c>
      <c r="L14" s="5">
        <v>492.67</v>
      </c>
      <c r="M14" s="5">
        <v>527.58000000000004</v>
      </c>
      <c r="N14" s="5">
        <v>409.76</v>
      </c>
      <c r="O14" s="5">
        <v>492.49</v>
      </c>
      <c r="P14" s="5">
        <v>433.78</v>
      </c>
      <c r="Q14" s="5">
        <v>451.73</v>
      </c>
      <c r="R14" s="5">
        <v>450.89</v>
      </c>
      <c r="S14" s="5">
        <v>452.23</v>
      </c>
      <c r="U14" s="38" t="s">
        <v>47</v>
      </c>
      <c r="V14" s="38">
        <v>66.31</v>
      </c>
      <c r="W14" s="38">
        <v>315.63</v>
      </c>
      <c r="X14" s="38">
        <v>11177.75</v>
      </c>
      <c r="Y14" s="38">
        <v>4246.71</v>
      </c>
      <c r="Z14" s="38">
        <v>14.71</v>
      </c>
      <c r="AA14" s="38">
        <v>19.940000000000001</v>
      </c>
      <c r="AB14" s="38">
        <v>16.52</v>
      </c>
      <c r="AC14" s="38">
        <v>27.3</v>
      </c>
      <c r="AD14" s="38">
        <v>29.02</v>
      </c>
      <c r="AE14" s="38">
        <v>99.02</v>
      </c>
      <c r="AF14" s="38">
        <v>17.98</v>
      </c>
      <c r="AG14" s="38">
        <v>42.35</v>
      </c>
      <c r="AH14" s="38">
        <v>15.93</v>
      </c>
      <c r="AI14" s="38">
        <v>38.43</v>
      </c>
      <c r="AJ14" s="38">
        <v>17.03</v>
      </c>
      <c r="AK14" s="38">
        <v>18.760000000000002</v>
      </c>
      <c r="AL14" s="1"/>
      <c r="AM14" s="65" t="s">
        <v>47</v>
      </c>
      <c r="AN14" s="65">
        <v>27.89</v>
      </c>
      <c r="AO14" s="65">
        <v>12.66</v>
      </c>
      <c r="AP14" s="65">
        <v>1249.5999999999999</v>
      </c>
      <c r="AQ14" s="65">
        <v>666.16</v>
      </c>
      <c r="AR14" s="65">
        <v>0.98899999999999999</v>
      </c>
      <c r="AS14" s="65">
        <v>4.33</v>
      </c>
      <c r="AT14" s="65">
        <v>0.437</v>
      </c>
      <c r="AU14" s="65">
        <v>11.12</v>
      </c>
      <c r="AV14" s="65">
        <v>2.2999999999999998</v>
      </c>
      <c r="AW14" s="65">
        <v>70.72</v>
      </c>
      <c r="AX14" s="65">
        <v>0.69099999999999995</v>
      </c>
      <c r="AY14" s="65">
        <v>29.5</v>
      </c>
      <c r="AZ14" s="65">
        <v>2</v>
      </c>
      <c r="BA14" s="65">
        <v>16.68</v>
      </c>
      <c r="BB14" s="65">
        <v>0.14599999999999999</v>
      </c>
      <c r="BC14" s="65">
        <v>8.9499999999999996E-2</v>
      </c>
    </row>
    <row r="15" spans="1:55" customFormat="1" ht="15" x14ac:dyDescent="0.25">
      <c r="A15" t="s">
        <v>108</v>
      </c>
      <c r="B15" t="s">
        <v>114</v>
      </c>
      <c r="C15" s="25" t="s">
        <v>48</v>
      </c>
      <c r="D15" s="5">
        <v>468.58</v>
      </c>
      <c r="E15" s="5">
        <v>10022.6</v>
      </c>
      <c r="F15" s="5">
        <v>328000</v>
      </c>
      <c r="G15" s="5">
        <v>84291.66</v>
      </c>
      <c r="H15" s="5">
        <v>443.94</v>
      </c>
      <c r="I15" s="5">
        <v>425.38</v>
      </c>
      <c r="J15" s="5">
        <v>448.67</v>
      </c>
      <c r="K15" s="5">
        <v>428.06</v>
      </c>
      <c r="L15" s="5">
        <v>509.86</v>
      </c>
      <c r="M15" s="5">
        <v>421.52</v>
      </c>
      <c r="N15" s="5">
        <v>416.55</v>
      </c>
      <c r="O15" s="5">
        <v>462.09</v>
      </c>
      <c r="P15" s="5">
        <v>431.37</v>
      </c>
      <c r="Q15" s="5">
        <v>477.86</v>
      </c>
      <c r="R15" s="5">
        <v>459.87</v>
      </c>
      <c r="S15" s="5">
        <v>455.19</v>
      </c>
      <c r="U15" s="38" t="s">
        <v>48</v>
      </c>
      <c r="V15" s="38">
        <v>89.78</v>
      </c>
      <c r="W15" s="38">
        <v>321.22000000000003</v>
      </c>
      <c r="X15" s="38">
        <v>11187.15</v>
      </c>
      <c r="Y15" s="38">
        <v>5865.26</v>
      </c>
      <c r="Z15" s="38">
        <v>15.44</v>
      </c>
      <c r="AA15" s="38">
        <v>23.34</v>
      </c>
      <c r="AB15" s="38">
        <v>20.11</v>
      </c>
      <c r="AC15" s="38">
        <v>43.16</v>
      </c>
      <c r="AD15" s="38">
        <v>46.66</v>
      </c>
      <c r="AE15" s="38">
        <v>120.39</v>
      </c>
      <c r="AF15" s="38">
        <v>25.36</v>
      </c>
      <c r="AG15" s="38">
        <v>57.39</v>
      </c>
      <c r="AH15" s="38">
        <v>16.66</v>
      </c>
      <c r="AI15" s="38">
        <v>47.09</v>
      </c>
      <c r="AJ15" s="38">
        <v>22.23</v>
      </c>
      <c r="AK15" s="38">
        <v>25.23</v>
      </c>
      <c r="AL15" s="1"/>
      <c r="AM15" s="65" t="s">
        <v>48</v>
      </c>
      <c r="AN15" s="65">
        <v>26.3</v>
      </c>
      <c r="AO15" s="65">
        <v>14.15</v>
      </c>
      <c r="AP15" s="65">
        <v>1153.4000000000001</v>
      </c>
      <c r="AQ15" s="65">
        <v>567.52</v>
      </c>
      <c r="AR15" s="65">
        <v>0.98199999999999998</v>
      </c>
      <c r="AS15" s="65">
        <v>4.25</v>
      </c>
      <c r="AT15" s="65">
        <v>0.39100000000000001</v>
      </c>
      <c r="AU15" s="65">
        <v>11.62</v>
      </c>
      <c r="AV15" s="65">
        <v>2</v>
      </c>
      <c r="AW15" s="65">
        <v>59.39</v>
      </c>
      <c r="AX15" s="65">
        <v>0.625</v>
      </c>
      <c r="AY15" s="65">
        <v>27.21</v>
      </c>
      <c r="AZ15" s="65">
        <v>1.67</v>
      </c>
      <c r="BA15" s="65">
        <v>9.69</v>
      </c>
      <c r="BB15" s="65">
        <v>0.155</v>
      </c>
      <c r="BC15" s="65">
        <v>5.8700000000000002E-2</v>
      </c>
    </row>
    <row r="16" spans="1:55" customFormat="1" ht="15" x14ac:dyDescent="0.25">
      <c r="A16" t="s">
        <v>108</v>
      </c>
      <c r="B16" t="s">
        <v>114</v>
      </c>
      <c r="C16" s="25" t="s">
        <v>49</v>
      </c>
      <c r="D16" s="5">
        <v>459.94</v>
      </c>
      <c r="E16" s="5">
        <v>9979.2000000000007</v>
      </c>
      <c r="F16" s="5">
        <v>328000</v>
      </c>
      <c r="G16" s="5">
        <v>79479.69</v>
      </c>
      <c r="H16" s="5">
        <v>438.15</v>
      </c>
      <c r="I16" s="5">
        <v>442.62</v>
      </c>
      <c r="J16" s="5">
        <v>435.62</v>
      </c>
      <c r="K16" s="5">
        <v>384.91</v>
      </c>
      <c r="L16" s="5">
        <v>463.68</v>
      </c>
      <c r="M16" s="5">
        <v>492.86</v>
      </c>
      <c r="N16" s="5">
        <v>394.39</v>
      </c>
      <c r="O16" s="5">
        <v>455.07</v>
      </c>
      <c r="P16" s="5">
        <v>428.53</v>
      </c>
      <c r="Q16" s="5">
        <v>436.63</v>
      </c>
      <c r="R16" s="5">
        <v>441.05</v>
      </c>
      <c r="S16" s="5">
        <v>435.54</v>
      </c>
      <c r="U16" s="38" t="s">
        <v>49</v>
      </c>
      <c r="V16" s="38">
        <v>89.84</v>
      </c>
      <c r="W16" s="38">
        <v>320.25</v>
      </c>
      <c r="X16" s="38">
        <v>11194.12</v>
      </c>
      <c r="Y16" s="38">
        <v>5634.48</v>
      </c>
      <c r="Z16" s="38">
        <v>15.31</v>
      </c>
      <c r="AA16" s="38">
        <v>24.5</v>
      </c>
      <c r="AB16" s="38">
        <v>19.77</v>
      </c>
      <c r="AC16" s="38">
        <v>39.85</v>
      </c>
      <c r="AD16" s="38">
        <v>43.39</v>
      </c>
      <c r="AE16" s="38">
        <v>141.81</v>
      </c>
      <c r="AF16" s="38">
        <v>24.48</v>
      </c>
      <c r="AG16" s="38">
        <v>57.56</v>
      </c>
      <c r="AH16" s="38">
        <v>16.64</v>
      </c>
      <c r="AI16" s="38">
        <v>44.24</v>
      </c>
      <c r="AJ16" s="38">
        <v>21.64</v>
      </c>
      <c r="AK16" s="38">
        <v>24.55</v>
      </c>
      <c r="AL16" s="1"/>
      <c r="AM16" s="65" t="s">
        <v>49</v>
      </c>
      <c r="AN16" s="65">
        <v>24.56</v>
      </c>
      <c r="AO16" s="65">
        <v>13.23</v>
      </c>
      <c r="AP16" s="65">
        <v>1041.0999999999999</v>
      </c>
      <c r="AQ16" s="65">
        <v>513.70000000000005</v>
      </c>
      <c r="AR16" s="65">
        <v>0.85899999999999999</v>
      </c>
      <c r="AS16" s="65">
        <v>4.18</v>
      </c>
      <c r="AT16" s="65">
        <v>0.35399999999999998</v>
      </c>
      <c r="AU16" s="65">
        <v>10.97</v>
      </c>
      <c r="AV16" s="65">
        <v>1.97</v>
      </c>
      <c r="AW16" s="65">
        <v>55.9</v>
      </c>
      <c r="AX16" s="65">
        <v>0.71399999999999997</v>
      </c>
      <c r="AY16" s="65">
        <v>25.77</v>
      </c>
      <c r="AZ16" s="65">
        <v>1.48</v>
      </c>
      <c r="BA16" s="65">
        <v>9.18</v>
      </c>
      <c r="BB16" s="65">
        <v>0.13300000000000001</v>
      </c>
      <c r="BC16" s="65">
        <v>6.2399999999999997E-2</v>
      </c>
    </row>
    <row r="17" spans="1:55" customFormat="1" ht="15" x14ac:dyDescent="0.25">
      <c r="A17" t="s">
        <v>108</v>
      </c>
      <c r="B17" t="s">
        <v>114</v>
      </c>
      <c r="C17" s="25" t="s">
        <v>47</v>
      </c>
      <c r="D17" s="5">
        <v>464.21</v>
      </c>
      <c r="E17" s="5">
        <v>9989.6299999999992</v>
      </c>
      <c r="F17" s="5">
        <v>327999.96999999997</v>
      </c>
      <c r="G17" s="5">
        <v>81706.77</v>
      </c>
      <c r="H17" s="5">
        <v>440.22</v>
      </c>
      <c r="I17" s="5">
        <v>433.43</v>
      </c>
      <c r="J17" s="5">
        <v>441.95</v>
      </c>
      <c r="K17" s="5">
        <v>404.59</v>
      </c>
      <c r="L17" s="5">
        <v>484.91</v>
      </c>
      <c r="M17" s="5">
        <v>455.8</v>
      </c>
      <c r="N17" s="5">
        <v>404.87</v>
      </c>
      <c r="O17" s="5">
        <v>458.5</v>
      </c>
      <c r="P17" s="5">
        <v>429.47</v>
      </c>
      <c r="Q17" s="5">
        <v>454.66</v>
      </c>
      <c r="R17" s="5">
        <v>449.87</v>
      </c>
      <c r="S17" s="5">
        <v>444.64</v>
      </c>
      <c r="U17" s="38" t="s">
        <v>47</v>
      </c>
      <c r="V17" s="38">
        <v>34.65</v>
      </c>
      <c r="W17" s="38">
        <v>457.27</v>
      </c>
      <c r="X17" s="38">
        <v>11289.17</v>
      </c>
      <c r="Y17" s="38">
        <v>4147.1400000000003</v>
      </c>
      <c r="Z17" s="38">
        <v>28.44</v>
      </c>
      <c r="AA17" s="38">
        <v>25.69</v>
      </c>
      <c r="AB17" s="38">
        <v>14.45</v>
      </c>
      <c r="AC17" s="38">
        <v>23.13</v>
      </c>
      <c r="AD17" s="38">
        <v>16.170000000000002</v>
      </c>
      <c r="AE17" s="38">
        <v>88.46</v>
      </c>
      <c r="AF17" s="38">
        <v>14.18</v>
      </c>
      <c r="AG17" s="38">
        <v>29.38</v>
      </c>
      <c r="AH17" s="38">
        <v>23.95</v>
      </c>
      <c r="AI17" s="38">
        <v>55</v>
      </c>
      <c r="AJ17" s="38">
        <v>14.94</v>
      </c>
      <c r="AK17" s="38">
        <v>18.61</v>
      </c>
      <c r="AL17" s="1"/>
      <c r="AM17" s="65" t="s">
        <v>47</v>
      </c>
      <c r="AN17" s="65">
        <v>29.75</v>
      </c>
      <c r="AO17" s="65">
        <v>15.38</v>
      </c>
      <c r="AP17" s="65">
        <v>1334.32</v>
      </c>
      <c r="AQ17" s="65">
        <v>608.17999999999995</v>
      </c>
      <c r="AR17" s="65">
        <v>1.02</v>
      </c>
      <c r="AS17" s="65">
        <v>5.38</v>
      </c>
      <c r="AT17" s="65">
        <v>0.49399999999999999</v>
      </c>
      <c r="AU17" s="65">
        <v>12.29</v>
      </c>
      <c r="AV17" s="65">
        <v>2.2400000000000002</v>
      </c>
      <c r="AW17" s="65">
        <v>79.66</v>
      </c>
      <c r="AX17" s="65">
        <v>0.81799999999999995</v>
      </c>
      <c r="AY17" s="65">
        <v>31.8</v>
      </c>
      <c r="AZ17" s="65">
        <v>2.4700000000000002</v>
      </c>
      <c r="BA17" s="65">
        <v>12.51</v>
      </c>
      <c r="BB17" s="65">
        <v>0.13800000000000001</v>
      </c>
      <c r="BC17" s="65">
        <v>5.57E-2</v>
      </c>
    </row>
    <row r="18" spans="1:55" customFormat="1" ht="15" x14ac:dyDescent="0.25">
      <c r="A18" t="s">
        <v>108</v>
      </c>
      <c r="B18" t="s">
        <v>114</v>
      </c>
      <c r="C18" s="25" t="s">
        <v>48</v>
      </c>
      <c r="D18" s="5">
        <v>489.98</v>
      </c>
      <c r="E18" s="5">
        <v>10306.879999999999</v>
      </c>
      <c r="F18" s="5">
        <v>328000</v>
      </c>
      <c r="G18" s="5">
        <v>84580.19</v>
      </c>
      <c r="H18" s="5">
        <v>464.6</v>
      </c>
      <c r="I18" s="5">
        <v>451.41</v>
      </c>
      <c r="J18" s="5">
        <v>443.36</v>
      </c>
      <c r="K18" s="5">
        <v>418.12</v>
      </c>
      <c r="L18" s="5">
        <v>487.61</v>
      </c>
      <c r="M18" s="5">
        <v>537.6</v>
      </c>
      <c r="N18" s="5">
        <v>408.78</v>
      </c>
      <c r="O18" s="5">
        <v>474.1</v>
      </c>
      <c r="P18" s="5">
        <v>446.16</v>
      </c>
      <c r="Q18" s="5">
        <v>499.63</v>
      </c>
      <c r="R18" s="5">
        <v>453.75</v>
      </c>
      <c r="S18" s="5">
        <v>455.96</v>
      </c>
      <c r="U18" s="38" t="s">
        <v>48</v>
      </c>
      <c r="V18" s="38">
        <v>52.7</v>
      </c>
      <c r="W18" s="38">
        <v>657.91</v>
      </c>
      <c r="X18" s="38">
        <v>11741.13</v>
      </c>
      <c r="Y18" s="38">
        <v>6129.09</v>
      </c>
      <c r="Z18" s="38">
        <v>47.01</v>
      </c>
      <c r="AA18" s="38">
        <v>38.21</v>
      </c>
      <c r="AB18" s="38">
        <v>15.16</v>
      </c>
      <c r="AC18" s="38">
        <v>32.549999999999997</v>
      </c>
      <c r="AD18" s="38">
        <v>17.420000000000002</v>
      </c>
      <c r="AE18" s="38">
        <v>173.13</v>
      </c>
      <c r="AF18" s="38">
        <v>15.87</v>
      </c>
      <c r="AG18" s="38">
        <v>39.43</v>
      </c>
      <c r="AH18" s="38">
        <v>33.29</v>
      </c>
      <c r="AI18" s="38">
        <v>89.61</v>
      </c>
      <c r="AJ18" s="38">
        <v>16.510000000000002</v>
      </c>
      <c r="AK18" s="38">
        <v>24.96</v>
      </c>
      <c r="AL18" s="1"/>
      <c r="AM18" s="65" t="s">
        <v>48</v>
      </c>
      <c r="AN18" s="65">
        <v>35.229999999999997</v>
      </c>
      <c r="AO18" s="65">
        <v>18.760000000000002</v>
      </c>
      <c r="AP18" s="65">
        <v>1499.3</v>
      </c>
      <c r="AQ18" s="65">
        <v>737.38</v>
      </c>
      <c r="AR18" s="65">
        <v>1.29</v>
      </c>
      <c r="AS18" s="65">
        <v>6.63</v>
      </c>
      <c r="AT18" s="65">
        <v>0.376</v>
      </c>
      <c r="AU18" s="65">
        <v>16.41</v>
      </c>
      <c r="AV18" s="65">
        <v>2.71</v>
      </c>
      <c r="AW18" s="65">
        <v>110.65</v>
      </c>
      <c r="AX18" s="65">
        <v>0.84599999999999997</v>
      </c>
      <c r="AY18" s="65">
        <v>36.44</v>
      </c>
      <c r="AZ18" s="65">
        <v>2.2799999999999998</v>
      </c>
      <c r="BA18" s="65">
        <v>17.399999999999999</v>
      </c>
      <c r="BB18" s="65">
        <v>0.16900000000000001</v>
      </c>
      <c r="BC18" s="65">
        <v>9.3899999999999997E-2</v>
      </c>
    </row>
    <row r="19" spans="1:55" s="35" customFormat="1" ht="15" x14ac:dyDescent="0.25">
      <c r="A19" t="s">
        <v>108</v>
      </c>
      <c r="B19" t="s">
        <v>114</v>
      </c>
      <c r="C19" s="28" t="s">
        <v>49</v>
      </c>
      <c r="D19" s="33">
        <v>445.64</v>
      </c>
      <c r="E19" s="33">
        <v>9776.9500000000007</v>
      </c>
      <c r="F19" s="33">
        <v>327999.96999999997</v>
      </c>
      <c r="G19" s="33">
        <v>79723.990000000005</v>
      </c>
      <c r="H19" s="33">
        <v>424.43</v>
      </c>
      <c r="I19" s="33">
        <v>421.03</v>
      </c>
      <c r="J19" s="33">
        <v>440.91</v>
      </c>
      <c r="K19" s="33">
        <v>394.98</v>
      </c>
      <c r="L19" s="33">
        <v>482.93</v>
      </c>
      <c r="M19" s="33">
        <v>406.68</v>
      </c>
      <c r="N19" s="33">
        <v>402.03</v>
      </c>
      <c r="O19" s="33">
        <v>447.1</v>
      </c>
      <c r="P19" s="33">
        <v>418.03</v>
      </c>
      <c r="Q19" s="33">
        <v>424.91</v>
      </c>
      <c r="R19" s="33">
        <v>447.07</v>
      </c>
      <c r="S19" s="33">
        <v>436.81</v>
      </c>
      <c r="U19" s="44" t="s">
        <v>49</v>
      </c>
      <c r="V19" s="44">
        <v>49.07</v>
      </c>
      <c r="W19" s="44">
        <v>638.54</v>
      </c>
      <c r="X19" s="44">
        <v>11545.7</v>
      </c>
      <c r="Y19" s="44">
        <v>5895.21</v>
      </c>
      <c r="Z19" s="44">
        <v>44.28</v>
      </c>
      <c r="AA19" s="44">
        <v>36.25</v>
      </c>
      <c r="AB19" s="44">
        <v>14.86</v>
      </c>
      <c r="AC19" s="44">
        <v>30.87</v>
      </c>
      <c r="AD19" s="44">
        <v>17.03</v>
      </c>
      <c r="AE19" s="44">
        <v>137.66</v>
      </c>
      <c r="AF19" s="44">
        <v>15.46</v>
      </c>
      <c r="AG19" s="44">
        <v>37.28</v>
      </c>
      <c r="AH19" s="44">
        <v>31.68</v>
      </c>
      <c r="AI19" s="44">
        <v>78.47</v>
      </c>
      <c r="AJ19" s="44">
        <v>16.21</v>
      </c>
      <c r="AK19" s="44">
        <v>24.31</v>
      </c>
      <c r="AL19" s="31"/>
      <c r="AM19" s="66" t="s">
        <v>49</v>
      </c>
      <c r="AN19" s="66">
        <v>35.31</v>
      </c>
      <c r="AO19" s="66">
        <v>18.829999999999998</v>
      </c>
      <c r="AP19" s="66">
        <v>1531.76</v>
      </c>
      <c r="AQ19" s="66">
        <v>726.02</v>
      </c>
      <c r="AR19" s="66">
        <v>1.38</v>
      </c>
      <c r="AS19" s="66">
        <v>6.58</v>
      </c>
      <c r="AT19" s="66">
        <v>0.46800000000000003</v>
      </c>
      <c r="AU19" s="66">
        <v>16.440000000000001</v>
      </c>
      <c r="AV19" s="66">
        <v>2.73</v>
      </c>
      <c r="AW19" s="66">
        <v>102.2</v>
      </c>
      <c r="AX19" s="66">
        <v>0.90500000000000003</v>
      </c>
      <c r="AY19" s="66">
        <v>36.85</v>
      </c>
      <c r="AZ19" s="66">
        <v>1.96</v>
      </c>
      <c r="BA19" s="66">
        <v>21.07</v>
      </c>
      <c r="BB19" s="66">
        <v>0.16</v>
      </c>
      <c r="BC19" s="66">
        <v>6.1400000000000003E-2</v>
      </c>
    </row>
    <row r="20" spans="1:55" customFormat="1" ht="15" x14ac:dyDescent="0.25">
      <c r="A20" t="s">
        <v>108</v>
      </c>
      <c r="B20" t="s">
        <v>114</v>
      </c>
      <c r="C20" s="1" t="s">
        <v>47</v>
      </c>
      <c r="D20" s="5">
        <v>465</v>
      </c>
      <c r="E20" s="5">
        <v>9657.66</v>
      </c>
      <c r="F20" s="5" t="s">
        <v>0</v>
      </c>
      <c r="G20" s="5">
        <v>78192.990000000005</v>
      </c>
      <c r="H20" s="5">
        <v>424.66</v>
      </c>
      <c r="I20" s="5">
        <v>430.28</v>
      </c>
      <c r="J20" s="5">
        <v>431.76</v>
      </c>
      <c r="K20" s="5" t="s">
        <v>0</v>
      </c>
      <c r="L20" s="5">
        <v>468.35</v>
      </c>
      <c r="M20" s="5">
        <v>425.09</v>
      </c>
      <c r="N20" s="5">
        <v>404.18</v>
      </c>
      <c r="O20" s="5">
        <v>589.65</v>
      </c>
      <c r="P20" s="5">
        <v>427.34</v>
      </c>
      <c r="Q20" s="5" t="s">
        <v>0</v>
      </c>
      <c r="R20" s="5">
        <v>436</v>
      </c>
      <c r="S20" s="5">
        <v>432.56</v>
      </c>
      <c r="U20" s="43" t="s">
        <v>47</v>
      </c>
      <c r="V20" s="43">
        <v>17.45</v>
      </c>
      <c r="W20" s="43">
        <v>690.92</v>
      </c>
      <c r="Y20" s="43">
        <v>6157.26</v>
      </c>
      <c r="Z20" s="43">
        <v>28.51</v>
      </c>
      <c r="AA20" s="43">
        <v>47.55</v>
      </c>
      <c r="AB20" s="43">
        <v>26.54</v>
      </c>
      <c r="AD20" s="43">
        <v>31.59</v>
      </c>
      <c r="AE20" s="43">
        <v>57.93</v>
      </c>
      <c r="AF20" s="43">
        <v>22.17</v>
      </c>
      <c r="AG20" s="43">
        <v>247.37</v>
      </c>
      <c r="AH20" s="43">
        <v>24.7</v>
      </c>
      <c r="AJ20" s="43">
        <v>28.87</v>
      </c>
      <c r="AK20" s="43">
        <v>27.18</v>
      </c>
      <c r="AL20" s="1"/>
      <c r="AM20" s="65" t="s">
        <v>47</v>
      </c>
      <c r="AN20" s="65">
        <v>9.56</v>
      </c>
      <c r="AO20" s="65">
        <v>18.25</v>
      </c>
      <c r="AP20" s="50"/>
      <c r="AQ20" s="65">
        <v>1258.6500000000001</v>
      </c>
      <c r="AR20" s="65">
        <v>2.0499999999999998</v>
      </c>
      <c r="AS20" s="65">
        <v>10.220000000000001</v>
      </c>
      <c r="AT20" s="65">
        <v>0.92100000000000004</v>
      </c>
      <c r="AU20" s="50"/>
      <c r="AV20" s="65">
        <v>2.88</v>
      </c>
      <c r="AW20" s="65">
        <v>54.89</v>
      </c>
      <c r="AX20" s="65">
        <v>0.96499999999999997</v>
      </c>
      <c r="AY20" s="65">
        <v>70.12</v>
      </c>
      <c r="AZ20" s="65">
        <v>3.6</v>
      </c>
      <c r="BA20" s="50"/>
      <c r="BB20" s="65">
        <v>0.49</v>
      </c>
      <c r="BC20" s="65">
        <v>0.126</v>
      </c>
    </row>
    <row r="21" spans="1:55" customFormat="1" ht="15" x14ac:dyDescent="0.25">
      <c r="A21" t="s">
        <v>108</v>
      </c>
      <c r="B21" t="s">
        <v>114</v>
      </c>
      <c r="C21" s="1" t="s">
        <v>48</v>
      </c>
      <c r="D21" s="5">
        <v>465</v>
      </c>
      <c r="E21" s="5">
        <v>11654.53</v>
      </c>
      <c r="F21" s="5" t="s">
        <v>0</v>
      </c>
      <c r="G21" s="5">
        <v>91864.3</v>
      </c>
      <c r="H21" s="5">
        <v>488.84</v>
      </c>
      <c r="I21" s="5">
        <v>522.08000000000004</v>
      </c>
      <c r="J21" s="5">
        <v>514.79</v>
      </c>
      <c r="K21" s="5" t="s">
        <v>0</v>
      </c>
      <c r="L21" s="5">
        <v>552.4</v>
      </c>
      <c r="M21" s="5">
        <v>512.05999999999995</v>
      </c>
      <c r="N21" s="5">
        <v>467.98</v>
      </c>
      <c r="O21" s="5">
        <v>492</v>
      </c>
      <c r="P21" s="5">
        <v>485.23</v>
      </c>
      <c r="Q21" s="5" t="s">
        <v>0</v>
      </c>
      <c r="R21" s="5">
        <v>522.09</v>
      </c>
      <c r="S21" s="5">
        <v>514.95000000000005</v>
      </c>
      <c r="U21" s="43" t="s">
        <v>48</v>
      </c>
      <c r="V21" s="43">
        <v>36</v>
      </c>
      <c r="W21" s="43">
        <v>2031.69</v>
      </c>
      <c r="Y21" s="43">
        <v>15119.83</v>
      </c>
      <c r="Z21" s="43">
        <v>76.11</v>
      </c>
      <c r="AA21" s="43">
        <v>101.8</v>
      </c>
      <c r="AB21" s="43">
        <v>73.84</v>
      </c>
      <c r="AD21" s="43">
        <v>87.99</v>
      </c>
      <c r="AE21" s="43">
        <v>109.8</v>
      </c>
      <c r="AF21" s="43">
        <v>57.06</v>
      </c>
      <c r="AG21" s="43">
        <v>291.52</v>
      </c>
      <c r="AH21" s="43">
        <v>55.08</v>
      </c>
      <c r="AJ21" s="43">
        <v>83.85</v>
      </c>
      <c r="AK21" s="43">
        <v>77.569999999999993</v>
      </c>
      <c r="AL21" s="1"/>
      <c r="AM21" s="65" t="s">
        <v>48</v>
      </c>
      <c r="AN21" s="65">
        <v>52.72</v>
      </c>
      <c r="AO21" s="65">
        <v>29.63</v>
      </c>
      <c r="AP21" s="50"/>
      <c r="AQ21" s="65">
        <v>1713.77</v>
      </c>
      <c r="AR21" s="65">
        <v>2.81</v>
      </c>
      <c r="AS21" s="65">
        <v>14.03</v>
      </c>
      <c r="AT21" s="65">
        <v>0.99</v>
      </c>
      <c r="AU21" s="50"/>
      <c r="AV21" s="65">
        <v>4.41</v>
      </c>
      <c r="AW21" s="65">
        <v>78.099999999999994</v>
      </c>
      <c r="AX21" s="65">
        <v>0.96099999999999997</v>
      </c>
      <c r="AY21" s="65">
        <v>85.59</v>
      </c>
      <c r="AZ21" s="65">
        <v>4.3</v>
      </c>
      <c r="BA21" s="50"/>
      <c r="BB21" s="65">
        <v>0.59899999999999998</v>
      </c>
      <c r="BC21" s="65">
        <v>0.107</v>
      </c>
    </row>
    <row r="22" spans="1:55" customFormat="1" ht="15" x14ac:dyDescent="0.25">
      <c r="A22" t="s">
        <v>108</v>
      </c>
      <c r="B22" t="s">
        <v>114</v>
      </c>
      <c r="C22" s="1" t="s">
        <v>49</v>
      </c>
      <c r="D22" s="5">
        <v>465</v>
      </c>
      <c r="E22" s="5">
        <v>9624.61</v>
      </c>
      <c r="F22" s="5" t="s">
        <v>0</v>
      </c>
      <c r="G22" s="5">
        <v>78992.61</v>
      </c>
      <c r="H22" s="5">
        <v>429.63</v>
      </c>
      <c r="I22" s="5">
        <v>400.45</v>
      </c>
      <c r="J22" s="5">
        <v>422.04</v>
      </c>
      <c r="K22" s="5" t="s">
        <v>0</v>
      </c>
      <c r="L22" s="5">
        <v>468.06</v>
      </c>
      <c r="M22" s="5">
        <v>436.33</v>
      </c>
      <c r="N22" s="5">
        <v>384.26</v>
      </c>
      <c r="O22" s="5">
        <v>431.03</v>
      </c>
      <c r="P22" s="5">
        <v>410.35</v>
      </c>
      <c r="Q22" s="5" t="s">
        <v>0</v>
      </c>
      <c r="R22" s="5">
        <v>431.96</v>
      </c>
      <c r="S22" s="5">
        <v>427.22</v>
      </c>
      <c r="U22" s="43" t="s">
        <v>49</v>
      </c>
      <c r="V22" s="43">
        <v>27.9</v>
      </c>
      <c r="W22" s="43">
        <v>1747.22</v>
      </c>
      <c r="Y22" s="43">
        <v>13408.7</v>
      </c>
      <c r="Z22" s="43">
        <v>69.09</v>
      </c>
      <c r="AA22" s="43">
        <v>80.680000000000007</v>
      </c>
      <c r="AB22" s="43">
        <v>62.32</v>
      </c>
      <c r="AD22" s="43">
        <v>77.290000000000006</v>
      </c>
      <c r="AE22" s="43">
        <v>94.79</v>
      </c>
      <c r="AF22" s="43">
        <v>47.58</v>
      </c>
      <c r="AG22" s="43">
        <v>263.94</v>
      </c>
      <c r="AH22" s="43">
        <v>46.43</v>
      </c>
      <c r="AJ22" s="43">
        <v>72.069999999999993</v>
      </c>
      <c r="AK22" s="43">
        <v>66.38</v>
      </c>
      <c r="AL22" s="1"/>
      <c r="AM22" s="65" t="s">
        <v>49</v>
      </c>
      <c r="AN22" s="65">
        <v>35.909999999999997</v>
      </c>
      <c r="AO22" s="65">
        <v>20.61</v>
      </c>
      <c r="AP22" s="50"/>
      <c r="AQ22" s="65">
        <v>1193.8699999999999</v>
      </c>
      <c r="AR22" s="65">
        <v>1.83</v>
      </c>
      <c r="AS22" s="65">
        <v>10.64</v>
      </c>
      <c r="AT22" s="65">
        <v>0.76300000000000001</v>
      </c>
      <c r="AU22" s="50"/>
      <c r="AV22" s="65">
        <v>3.01</v>
      </c>
      <c r="AW22" s="65">
        <v>54.33</v>
      </c>
      <c r="AX22" s="65">
        <v>1.1200000000000001</v>
      </c>
      <c r="AY22" s="65">
        <v>61.02</v>
      </c>
      <c r="AZ22" s="65">
        <v>2.99</v>
      </c>
      <c r="BA22" s="50"/>
      <c r="BB22" s="65">
        <v>0.38500000000000001</v>
      </c>
      <c r="BC22" s="65">
        <v>0.128</v>
      </c>
    </row>
    <row r="23" spans="1:55" customFormat="1" ht="15" x14ac:dyDescent="0.25">
      <c r="A23" t="s">
        <v>108</v>
      </c>
      <c r="B23" t="s">
        <v>114</v>
      </c>
      <c r="C23" s="1" t="s">
        <v>47</v>
      </c>
      <c r="D23" s="5">
        <v>465</v>
      </c>
      <c r="E23" s="5">
        <v>9350.43</v>
      </c>
      <c r="F23" s="5" t="s">
        <v>0</v>
      </c>
      <c r="G23" s="5">
        <v>76512.69</v>
      </c>
      <c r="H23" s="5">
        <v>413.26</v>
      </c>
      <c r="I23" s="5">
        <v>405.31</v>
      </c>
      <c r="J23" s="5">
        <v>412.26</v>
      </c>
      <c r="K23" s="5" t="s">
        <v>0</v>
      </c>
      <c r="L23" s="5">
        <v>450.23</v>
      </c>
      <c r="M23" s="5">
        <v>420.57</v>
      </c>
      <c r="N23" s="5">
        <v>375.68</v>
      </c>
      <c r="O23" s="5">
        <v>508.06</v>
      </c>
      <c r="P23" s="5">
        <v>391.6</v>
      </c>
      <c r="Q23" s="5" t="s">
        <v>0</v>
      </c>
      <c r="R23" s="5">
        <v>421.51</v>
      </c>
      <c r="S23" s="5">
        <v>413.46</v>
      </c>
      <c r="U23" s="43" t="s">
        <v>47</v>
      </c>
      <c r="V23" s="43">
        <v>18.59</v>
      </c>
      <c r="W23" s="43">
        <v>1044.3900000000001</v>
      </c>
      <c r="Y23" s="43">
        <v>7713.89</v>
      </c>
      <c r="Z23" s="43">
        <v>42.66</v>
      </c>
      <c r="AA23" s="43">
        <v>39.72</v>
      </c>
      <c r="AB23" s="43">
        <v>45.35</v>
      </c>
      <c r="AD23" s="43">
        <v>53.45</v>
      </c>
      <c r="AE23" s="43">
        <v>60.88</v>
      </c>
      <c r="AF23" s="43">
        <v>45.44</v>
      </c>
      <c r="AG23" s="43">
        <v>74.510000000000005</v>
      </c>
      <c r="AH23" s="43">
        <v>57.47</v>
      </c>
      <c r="AJ23" s="43">
        <v>44.07</v>
      </c>
      <c r="AK23" s="43">
        <v>50.78</v>
      </c>
      <c r="AL23" s="1"/>
      <c r="AM23" s="65" t="s">
        <v>47</v>
      </c>
      <c r="AN23" s="65">
        <v>14.34</v>
      </c>
      <c r="AO23" s="65">
        <v>12.36</v>
      </c>
      <c r="AP23" s="50"/>
      <c r="AQ23" s="65">
        <v>785</v>
      </c>
      <c r="AR23" s="65">
        <v>1.29</v>
      </c>
      <c r="AS23" s="65">
        <v>7.48</v>
      </c>
      <c r="AT23" s="65">
        <v>0.51800000000000002</v>
      </c>
      <c r="AU23" s="50"/>
      <c r="AV23" s="65">
        <v>2.37</v>
      </c>
      <c r="AW23" s="65">
        <v>47.7</v>
      </c>
      <c r="AX23" s="65">
        <v>0.68200000000000005</v>
      </c>
      <c r="AY23" s="65">
        <v>41.92</v>
      </c>
      <c r="AZ23" s="65">
        <v>2.39</v>
      </c>
      <c r="BA23" s="50"/>
      <c r="BB23" s="65">
        <v>0.32200000000000001</v>
      </c>
      <c r="BC23" s="65">
        <v>7.22E-2</v>
      </c>
    </row>
    <row r="24" spans="1:55" customFormat="1" ht="15" x14ac:dyDescent="0.25">
      <c r="A24" t="s">
        <v>108</v>
      </c>
      <c r="B24" t="s">
        <v>114</v>
      </c>
      <c r="C24" s="1" t="s">
        <v>48</v>
      </c>
      <c r="D24" s="5">
        <v>465</v>
      </c>
      <c r="E24" s="5">
        <v>9897.4699999999993</v>
      </c>
      <c r="F24" s="5" t="s">
        <v>0</v>
      </c>
      <c r="G24" s="5">
        <v>81102.850000000006</v>
      </c>
      <c r="H24" s="5">
        <v>437.09</v>
      </c>
      <c r="I24" s="5">
        <v>442.22</v>
      </c>
      <c r="J24" s="5">
        <v>446.9</v>
      </c>
      <c r="K24" s="5" t="s">
        <v>0</v>
      </c>
      <c r="L24" s="5">
        <v>483.2</v>
      </c>
      <c r="M24" s="5">
        <v>489.15</v>
      </c>
      <c r="N24" s="5">
        <v>398.05</v>
      </c>
      <c r="O24" s="5">
        <v>451.34</v>
      </c>
      <c r="P24" s="5">
        <v>420.55</v>
      </c>
      <c r="Q24" s="5" t="s">
        <v>0</v>
      </c>
      <c r="R24" s="5">
        <v>449.86</v>
      </c>
      <c r="S24" s="5">
        <v>434.1</v>
      </c>
      <c r="U24" s="43" t="s">
        <v>48</v>
      </c>
      <c r="V24" s="43">
        <v>23.49</v>
      </c>
      <c r="W24" s="43">
        <v>2011.53</v>
      </c>
      <c r="Y24" s="43">
        <v>13969.11</v>
      </c>
      <c r="Z24" s="43">
        <v>80.78</v>
      </c>
      <c r="AA24" s="43">
        <v>66.569999999999993</v>
      </c>
      <c r="AB24" s="43">
        <v>88.23</v>
      </c>
      <c r="AD24" s="43">
        <v>103.33</v>
      </c>
      <c r="AE24" s="43">
        <v>100.59</v>
      </c>
      <c r="AF24" s="43">
        <v>86.78</v>
      </c>
      <c r="AG24" s="43">
        <v>83.28</v>
      </c>
      <c r="AH24" s="43">
        <v>108.23</v>
      </c>
      <c r="AJ24" s="43">
        <v>85.47</v>
      </c>
      <c r="AK24" s="43">
        <v>96.72</v>
      </c>
      <c r="AL24" s="1"/>
      <c r="AM24" s="65" t="s">
        <v>48</v>
      </c>
      <c r="AN24" s="65">
        <v>26.87</v>
      </c>
      <c r="AO24" s="65">
        <v>16.11</v>
      </c>
      <c r="AP24" s="50"/>
      <c r="AQ24" s="65">
        <v>807.98</v>
      </c>
      <c r="AR24" s="65">
        <v>1.24</v>
      </c>
      <c r="AS24" s="65">
        <v>6.92</v>
      </c>
      <c r="AT24" s="65">
        <v>0.50700000000000001</v>
      </c>
      <c r="AU24" s="50"/>
      <c r="AV24" s="65">
        <v>2.2799999999999998</v>
      </c>
      <c r="AW24" s="65">
        <v>44.53</v>
      </c>
      <c r="AX24" s="65">
        <v>0.63</v>
      </c>
      <c r="AY24" s="65">
        <v>33.64</v>
      </c>
      <c r="AZ24" s="65">
        <v>2.36</v>
      </c>
      <c r="BA24" s="50"/>
      <c r="BB24" s="65">
        <v>0.27300000000000002</v>
      </c>
      <c r="BC24" s="65">
        <v>4.82E-2</v>
      </c>
    </row>
    <row r="25" spans="1:55" customFormat="1" ht="15" x14ac:dyDescent="0.25">
      <c r="A25" t="s">
        <v>108</v>
      </c>
      <c r="B25" t="s">
        <v>114</v>
      </c>
      <c r="C25" s="1" t="s">
        <v>49</v>
      </c>
      <c r="D25" s="5">
        <v>465</v>
      </c>
      <c r="E25" s="5">
        <v>10297.35</v>
      </c>
      <c r="F25" s="5" t="s">
        <v>0</v>
      </c>
      <c r="G25" s="5">
        <v>83669.23</v>
      </c>
      <c r="H25" s="5">
        <v>452.27</v>
      </c>
      <c r="I25" s="5">
        <v>430.62</v>
      </c>
      <c r="J25" s="5">
        <v>445.49</v>
      </c>
      <c r="K25" s="5" t="s">
        <v>0</v>
      </c>
      <c r="L25" s="5">
        <v>496.37</v>
      </c>
      <c r="M25" s="5">
        <v>432.78</v>
      </c>
      <c r="N25" s="5">
        <v>420.15</v>
      </c>
      <c r="O25" s="5">
        <v>460.91</v>
      </c>
      <c r="P25" s="5">
        <v>449.32</v>
      </c>
      <c r="Q25" s="5" t="s">
        <v>0</v>
      </c>
      <c r="R25" s="5">
        <v>457.92</v>
      </c>
      <c r="S25" s="5">
        <v>466.47</v>
      </c>
      <c r="U25" s="43" t="s">
        <v>49</v>
      </c>
      <c r="V25" s="43">
        <v>23.64</v>
      </c>
      <c r="W25" s="43">
        <v>2236.0700000000002</v>
      </c>
      <c r="Y25" s="43">
        <v>15326.38</v>
      </c>
      <c r="Z25" s="43">
        <v>89.23</v>
      </c>
      <c r="AA25" s="43">
        <v>68.53</v>
      </c>
      <c r="AB25" s="43">
        <v>93.84</v>
      </c>
      <c r="AD25" s="43">
        <v>113.3</v>
      </c>
      <c r="AE25" s="43">
        <v>94.73</v>
      </c>
      <c r="AF25" s="43">
        <v>97.84</v>
      </c>
      <c r="AG25" s="43">
        <v>88.05</v>
      </c>
      <c r="AH25" s="43">
        <v>123.27</v>
      </c>
      <c r="AJ25" s="43">
        <v>93</v>
      </c>
      <c r="AK25" s="43">
        <v>110.9</v>
      </c>
      <c r="AL25" s="1"/>
      <c r="AM25" s="65" t="s">
        <v>49</v>
      </c>
      <c r="AN25" s="65">
        <v>27.68</v>
      </c>
      <c r="AO25" s="65">
        <v>16.739999999999998</v>
      </c>
      <c r="AP25" s="50"/>
      <c r="AQ25" s="65">
        <v>854.63</v>
      </c>
      <c r="AR25" s="65">
        <v>1.24</v>
      </c>
      <c r="AS25" s="65">
        <v>6.66</v>
      </c>
      <c r="AT25" s="65">
        <v>0.504</v>
      </c>
      <c r="AU25" s="50"/>
      <c r="AV25" s="65">
        <v>2.58</v>
      </c>
      <c r="AW25" s="65">
        <v>51.28</v>
      </c>
      <c r="AX25" s="65">
        <v>0.67900000000000005</v>
      </c>
      <c r="AY25" s="65">
        <v>35.04</v>
      </c>
      <c r="AZ25" s="65">
        <v>2.33</v>
      </c>
      <c r="BA25" s="50"/>
      <c r="BB25" s="65">
        <v>0.35499999999999998</v>
      </c>
      <c r="BC25" s="65">
        <v>7.2599999999999998E-2</v>
      </c>
    </row>
    <row r="26" spans="1:55" customFormat="1" ht="15" x14ac:dyDescent="0.25">
      <c r="A26" t="s">
        <v>108</v>
      </c>
      <c r="B26" t="s">
        <v>114</v>
      </c>
      <c r="C26" s="1" t="s">
        <v>47</v>
      </c>
      <c r="D26" s="5">
        <v>465</v>
      </c>
      <c r="E26" s="5">
        <v>9995.61</v>
      </c>
      <c r="F26" s="5" t="s">
        <v>0</v>
      </c>
      <c r="G26" s="5">
        <v>81826.460000000006</v>
      </c>
      <c r="H26" s="5">
        <v>440.64</v>
      </c>
      <c r="I26" s="5">
        <v>432.68</v>
      </c>
      <c r="J26" s="5">
        <v>442.09</v>
      </c>
      <c r="K26" s="5" t="s">
        <v>0</v>
      </c>
      <c r="L26" s="5">
        <v>485.32</v>
      </c>
      <c r="M26" s="5">
        <v>458.02</v>
      </c>
      <c r="N26" s="5">
        <v>404.88</v>
      </c>
      <c r="O26" s="5">
        <v>460.18</v>
      </c>
      <c r="P26" s="5">
        <v>429.92</v>
      </c>
      <c r="Q26" s="5" t="s">
        <v>0</v>
      </c>
      <c r="R26" s="5">
        <v>449.76</v>
      </c>
      <c r="S26" s="5">
        <v>444.58</v>
      </c>
      <c r="U26" s="43" t="s">
        <v>47</v>
      </c>
      <c r="V26" s="43">
        <v>21.13</v>
      </c>
      <c r="W26" s="43">
        <v>426.24</v>
      </c>
      <c r="Y26" s="43">
        <v>3330.36</v>
      </c>
      <c r="Z26" s="43">
        <v>18.88</v>
      </c>
      <c r="AA26" s="43">
        <v>32.590000000000003</v>
      </c>
      <c r="AB26" s="43">
        <v>17.170000000000002</v>
      </c>
      <c r="AD26" s="43">
        <v>20.04</v>
      </c>
      <c r="AE26" s="43">
        <v>32.869999999999997</v>
      </c>
      <c r="AF26" s="43">
        <v>16.05</v>
      </c>
      <c r="AG26" s="43">
        <v>34.630000000000003</v>
      </c>
      <c r="AH26" s="43">
        <v>18.010000000000002</v>
      </c>
      <c r="AJ26" s="43">
        <v>17.87</v>
      </c>
      <c r="AK26" s="43">
        <v>19.27</v>
      </c>
      <c r="AL26" s="1"/>
      <c r="AM26" s="65" t="s">
        <v>47</v>
      </c>
      <c r="AN26" s="65">
        <v>23.54</v>
      </c>
      <c r="AO26" s="65">
        <v>16.64</v>
      </c>
      <c r="AP26" s="50"/>
      <c r="AQ26" s="65">
        <v>816.9</v>
      </c>
      <c r="AR26" s="65">
        <v>1.36</v>
      </c>
      <c r="AS26" s="65">
        <v>8.76</v>
      </c>
      <c r="AT26" s="65">
        <v>0.56299999999999994</v>
      </c>
      <c r="AU26" s="50"/>
      <c r="AV26" s="65">
        <v>2.42</v>
      </c>
      <c r="AW26" s="65">
        <v>54.47</v>
      </c>
      <c r="AX26" s="65">
        <v>0.61699999999999999</v>
      </c>
      <c r="AY26" s="65">
        <v>40.29</v>
      </c>
      <c r="AZ26" s="65">
        <v>2.19</v>
      </c>
      <c r="BA26" s="50"/>
      <c r="BB26" s="65">
        <v>0.22900000000000001</v>
      </c>
      <c r="BC26" s="65">
        <v>0.10199999999999999</v>
      </c>
    </row>
    <row r="27" spans="1:55" customFormat="1" ht="15" x14ac:dyDescent="0.25">
      <c r="A27" t="s">
        <v>108</v>
      </c>
      <c r="B27" t="s">
        <v>114</v>
      </c>
      <c r="C27" s="1" t="s">
        <v>48</v>
      </c>
      <c r="D27" s="5">
        <v>465</v>
      </c>
      <c r="E27" s="5">
        <v>10088.6</v>
      </c>
      <c r="F27" s="5" t="s">
        <v>0</v>
      </c>
      <c r="G27" s="5">
        <v>81341.84</v>
      </c>
      <c r="H27" s="5">
        <v>448.15</v>
      </c>
      <c r="I27" s="5">
        <v>454.44</v>
      </c>
      <c r="J27" s="5">
        <v>440.38</v>
      </c>
      <c r="K27" s="5" t="s">
        <v>0</v>
      </c>
      <c r="L27" s="5">
        <v>479.04</v>
      </c>
      <c r="M27" s="5">
        <v>457.71</v>
      </c>
      <c r="N27" s="5">
        <v>407.12</v>
      </c>
      <c r="O27" s="5">
        <v>442.93</v>
      </c>
      <c r="P27" s="5">
        <v>431.33</v>
      </c>
      <c r="Q27" s="5" t="s">
        <v>0</v>
      </c>
      <c r="R27" s="5">
        <v>454.73</v>
      </c>
      <c r="S27" s="5">
        <v>453.55</v>
      </c>
      <c r="U27" s="43" t="s">
        <v>48</v>
      </c>
      <c r="V27" s="43">
        <v>25.17</v>
      </c>
      <c r="W27" s="43">
        <v>486.51</v>
      </c>
      <c r="Y27" s="43">
        <v>3796.37</v>
      </c>
      <c r="Z27" s="43">
        <v>23.18</v>
      </c>
      <c r="AA27" s="43">
        <v>46.78</v>
      </c>
      <c r="AB27" s="43">
        <v>19.55</v>
      </c>
      <c r="AD27" s="43">
        <v>23.52</v>
      </c>
      <c r="AE27" s="43">
        <v>31.98</v>
      </c>
      <c r="AF27" s="43">
        <v>18.489999999999998</v>
      </c>
      <c r="AG27" s="43">
        <v>39.700000000000003</v>
      </c>
      <c r="AH27" s="43">
        <v>20.309999999999999</v>
      </c>
      <c r="AJ27" s="43">
        <v>21.29</v>
      </c>
      <c r="AK27" s="43">
        <v>24.34</v>
      </c>
      <c r="AL27" s="1"/>
      <c r="AM27" s="65" t="s">
        <v>48</v>
      </c>
      <c r="AN27" s="65">
        <v>32.1</v>
      </c>
      <c r="AO27" s="65">
        <v>19.02</v>
      </c>
      <c r="AP27" s="50"/>
      <c r="AQ27" s="65">
        <v>843.99</v>
      </c>
      <c r="AR27" s="65">
        <v>1.29</v>
      </c>
      <c r="AS27" s="65">
        <v>8.57</v>
      </c>
      <c r="AT27" s="65">
        <v>0.54100000000000004</v>
      </c>
      <c r="AU27" s="50"/>
      <c r="AV27" s="65">
        <v>2.56</v>
      </c>
      <c r="AW27" s="65">
        <v>45.97</v>
      </c>
      <c r="AX27" s="65">
        <v>0.83199999999999996</v>
      </c>
      <c r="AY27" s="65">
        <v>38.159999999999997</v>
      </c>
      <c r="AZ27" s="65">
        <v>1.87</v>
      </c>
      <c r="BA27" s="50"/>
      <c r="BB27" s="65">
        <v>0.19500000000000001</v>
      </c>
      <c r="BC27" s="65">
        <v>7.7899999999999997E-2</v>
      </c>
    </row>
    <row r="28" spans="1:55" customFormat="1" ht="15" x14ac:dyDescent="0.25">
      <c r="A28" t="s">
        <v>108</v>
      </c>
      <c r="B28" t="s">
        <v>114</v>
      </c>
      <c r="C28" s="1" t="s">
        <v>49</v>
      </c>
      <c r="D28" s="5">
        <v>465</v>
      </c>
      <c r="E28" s="5">
        <v>9928.24</v>
      </c>
      <c r="F28" s="5" t="s">
        <v>0</v>
      </c>
      <c r="G28" s="5">
        <v>82191.490000000005</v>
      </c>
      <c r="H28" s="5">
        <v>435.34</v>
      </c>
      <c r="I28" s="5">
        <v>418.39</v>
      </c>
      <c r="J28" s="5">
        <v>443.37</v>
      </c>
      <c r="K28" s="5" t="s">
        <v>0</v>
      </c>
      <c r="L28" s="5">
        <v>490.21</v>
      </c>
      <c r="M28" s="5">
        <v>458.26</v>
      </c>
      <c r="N28" s="5">
        <v>403.27</v>
      </c>
      <c r="O28" s="5">
        <v>473.46</v>
      </c>
      <c r="P28" s="5">
        <v>428.9</v>
      </c>
      <c r="Q28" s="5" t="s">
        <v>0</v>
      </c>
      <c r="R28" s="5">
        <v>446.2</v>
      </c>
      <c r="S28" s="5">
        <v>438.31</v>
      </c>
      <c r="U28" s="43" t="s">
        <v>49</v>
      </c>
      <c r="V28" s="43">
        <v>24.49</v>
      </c>
      <c r="W28" s="43">
        <v>472.82</v>
      </c>
      <c r="Y28" s="43">
        <v>3770.45</v>
      </c>
      <c r="Z28" s="43">
        <v>22.53</v>
      </c>
      <c r="AA28" s="43">
        <v>44.87</v>
      </c>
      <c r="AB28" s="43">
        <v>19.3</v>
      </c>
      <c r="AD28" s="43">
        <v>23.93</v>
      </c>
      <c r="AE28" s="43">
        <v>31.47</v>
      </c>
      <c r="AF28" s="43">
        <v>18</v>
      </c>
      <c r="AG28" s="43">
        <v>42.49</v>
      </c>
      <c r="AH28" s="43">
        <v>19.829999999999998</v>
      </c>
      <c r="AJ28" s="43">
        <v>20.69</v>
      </c>
      <c r="AK28" s="43">
        <v>23.67</v>
      </c>
      <c r="AL28" s="1"/>
      <c r="AM28" s="65" t="s">
        <v>49</v>
      </c>
      <c r="AN28" s="65">
        <v>31.14</v>
      </c>
      <c r="AO28" s="65">
        <v>18.09</v>
      </c>
      <c r="AP28" s="50"/>
      <c r="AQ28" s="65">
        <v>873.89</v>
      </c>
      <c r="AR28" s="65">
        <v>1.36</v>
      </c>
      <c r="AS28" s="65">
        <v>9.43</v>
      </c>
      <c r="AT28" s="65">
        <v>0.57499999999999996</v>
      </c>
      <c r="AU28" s="50"/>
      <c r="AV28" s="65">
        <v>2.4900000000000002</v>
      </c>
      <c r="AW28" s="65">
        <v>46.56</v>
      </c>
      <c r="AX28" s="65">
        <v>0.64500000000000002</v>
      </c>
      <c r="AY28" s="65">
        <v>37.21</v>
      </c>
      <c r="AZ28" s="65">
        <v>2.52</v>
      </c>
      <c r="BA28" s="50"/>
      <c r="BB28" s="65">
        <v>0.21199999999999999</v>
      </c>
      <c r="BC28" s="65">
        <v>0.13100000000000001</v>
      </c>
    </row>
    <row r="29" spans="1:55" customFormat="1" ht="15" x14ac:dyDescent="0.25">
      <c r="A29" t="s">
        <v>108</v>
      </c>
      <c r="B29" t="s">
        <v>114</v>
      </c>
      <c r="C29" s="1" t="s">
        <v>47</v>
      </c>
      <c r="D29" s="5">
        <v>465</v>
      </c>
      <c r="E29" s="5">
        <v>10001.36</v>
      </c>
      <c r="F29" s="5" t="s">
        <v>0</v>
      </c>
      <c r="G29" s="5">
        <v>81752.759999999995</v>
      </c>
      <c r="H29" s="5">
        <v>440.99</v>
      </c>
      <c r="I29" s="5">
        <v>433.96</v>
      </c>
      <c r="J29" s="5">
        <v>441.73</v>
      </c>
      <c r="K29" s="5" t="s">
        <v>0</v>
      </c>
      <c r="L29" s="5">
        <v>485</v>
      </c>
      <c r="M29" s="5">
        <v>456.68</v>
      </c>
      <c r="N29" s="5">
        <v>404.83</v>
      </c>
      <c r="O29" s="5">
        <v>459.3</v>
      </c>
      <c r="P29" s="5">
        <v>429.83</v>
      </c>
      <c r="Q29" s="5" t="s">
        <v>0</v>
      </c>
      <c r="R29" s="5">
        <v>449.97</v>
      </c>
      <c r="S29" s="5">
        <v>444.72</v>
      </c>
      <c r="U29" s="43" t="s">
        <v>47</v>
      </c>
      <c r="V29" s="43">
        <v>25.62</v>
      </c>
      <c r="W29" s="43">
        <v>463.99</v>
      </c>
      <c r="Y29" s="43">
        <v>4006.13</v>
      </c>
      <c r="Z29" s="43">
        <v>19.71</v>
      </c>
      <c r="AA29" s="43">
        <v>24.32</v>
      </c>
      <c r="AB29" s="43">
        <v>21.35</v>
      </c>
      <c r="AD29" s="43">
        <v>21.62</v>
      </c>
      <c r="AE29" s="43">
        <v>50.66</v>
      </c>
      <c r="AF29" s="43">
        <v>19.12</v>
      </c>
      <c r="AG29" s="43">
        <v>28.23</v>
      </c>
      <c r="AH29" s="43">
        <v>20.94</v>
      </c>
      <c r="AJ29" s="43">
        <v>19.82</v>
      </c>
      <c r="AK29" s="43">
        <v>22.12</v>
      </c>
      <c r="AL29" s="1"/>
      <c r="AM29" s="65" t="s">
        <v>47</v>
      </c>
      <c r="AN29" s="65">
        <v>33.85</v>
      </c>
      <c r="AO29" s="65">
        <v>19.5</v>
      </c>
      <c r="AP29" s="50"/>
      <c r="AQ29" s="65">
        <v>796.24</v>
      </c>
      <c r="AR29" s="65">
        <v>1.44</v>
      </c>
      <c r="AS29" s="65">
        <v>9.2200000000000006</v>
      </c>
      <c r="AT29" s="65">
        <v>0.51100000000000001</v>
      </c>
      <c r="AU29" s="50"/>
      <c r="AV29" s="65">
        <v>2.59</v>
      </c>
      <c r="AW29" s="65">
        <v>48.43</v>
      </c>
      <c r="AX29" s="65">
        <v>0.88600000000000001</v>
      </c>
      <c r="AY29" s="65">
        <v>36.99</v>
      </c>
      <c r="AZ29" s="65">
        <v>2.48</v>
      </c>
      <c r="BA29" s="50"/>
      <c r="BB29" s="65">
        <v>0.25600000000000001</v>
      </c>
      <c r="BC29" s="65">
        <v>0.10299999999999999</v>
      </c>
    </row>
    <row r="30" spans="1:55" customFormat="1" ht="15" x14ac:dyDescent="0.25">
      <c r="A30" t="s">
        <v>108</v>
      </c>
      <c r="B30" t="s">
        <v>114</v>
      </c>
      <c r="C30" s="1" t="s">
        <v>48</v>
      </c>
      <c r="D30" s="5">
        <v>465</v>
      </c>
      <c r="E30" s="5">
        <v>9938.7900000000009</v>
      </c>
      <c r="F30" s="5" t="s">
        <v>0</v>
      </c>
      <c r="G30" s="5">
        <v>83795.009999999995</v>
      </c>
      <c r="H30" s="5">
        <v>441.58</v>
      </c>
      <c r="I30" s="5">
        <v>435.3</v>
      </c>
      <c r="J30" s="5">
        <v>454.12</v>
      </c>
      <c r="K30" s="5" t="s">
        <v>0</v>
      </c>
      <c r="L30" s="5">
        <v>485.18</v>
      </c>
      <c r="M30" s="5">
        <v>521.54</v>
      </c>
      <c r="N30" s="5">
        <v>413.26</v>
      </c>
      <c r="O30" s="5">
        <v>445.96</v>
      </c>
      <c r="P30" s="5">
        <v>437.68</v>
      </c>
      <c r="Q30" s="5" t="s">
        <v>0</v>
      </c>
      <c r="R30" s="5">
        <v>451.54</v>
      </c>
      <c r="S30" s="5">
        <v>459.88</v>
      </c>
      <c r="U30" s="43" t="s">
        <v>48</v>
      </c>
      <c r="V30" s="43">
        <v>44.79</v>
      </c>
      <c r="W30" s="43">
        <v>728.13</v>
      </c>
      <c r="Y30" s="43">
        <v>6883</v>
      </c>
      <c r="Z30" s="43">
        <v>31.84</v>
      </c>
      <c r="AA30" s="43">
        <v>38.5</v>
      </c>
      <c r="AB30" s="43">
        <v>36.950000000000003</v>
      </c>
      <c r="AD30" s="43">
        <v>34.909999999999997</v>
      </c>
      <c r="AE30" s="43">
        <v>124.12</v>
      </c>
      <c r="AF30" s="43">
        <v>32.04</v>
      </c>
      <c r="AG30" s="43">
        <v>51.97</v>
      </c>
      <c r="AH30" s="43">
        <v>34.5</v>
      </c>
      <c r="AJ30" s="43">
        <v>32.22</v>
      </c>
      <c r="AK30" s="43">
        <v>38.39</v>
      </c>
      <c r="AL30" s="1"/>
      <c r="AM30" s="65" t="s">
        <v>48</v>
      </c>
      <c r="AN30" s="65">
        <v>67.349999999999994</v>
      </c>
      <c r="AO30" s="65">
        <v>37.99</v>
      </c>
      <c r="AP30" s="50"/>
      <c r="AQ30" s="65">
        <v>1582.56</v>
      </c>
      <c r="AR30" s="65">
        <v>2.67</v>
      </c>
      <c r="AS30" s="65">
        <v>14.78</v>
      </c>
      <c r="AT30" s="65">
        <v>1.35</v>
      </c>
      <c r="AU30" s="50"/>
      <c r="AV30" s="65">
        <v>4.8099999999999996</v>
      </c>
      <c r="AW30" s="65">
        <v>117.59</v>
      </c>
      <c r="AX30" s="65">
        <v>1.42</v>
      </c>
      <c r="AY30" s="65">
        <v>79.37</v>
      </c>
      <c r="AZ30" s="65">
        <v>5.2</v>
      </c>
      <c r="BA30" s="50"/>
      <c r="BB30" s="65">
        <v>0.39600000000000002</v>
      </c>
      <c r="BC30" s="65">
        <v>0.14299999999999999</v>
      </c>
    </row>
    <row r="31" spans="1:55" customFormat="1" ht="15" x14ac:dyDescent="0.25">
      <c r="A31" t="s">
        <v>108</v>
      </c>
      <c r="B31" t="s">
        <v>114</v>
      </c>
      <c r="C31" s="1" t="s">
        <v>49</v>
      </c>
      <c r="D31" s="5">
        <v>465</v>
      </c>
      <c r="E31" s="5">
        <v>10052.24</v>
      </c>
      <c r="F31" s="5" t="s">
        <v>0</v>
      </c>
      <c r="G31" s="5">
        <v>80252.66</v>
      </c>
      <c r="H31" s="5">
        <v>440.52</v>
      </c>
      <c r="I31" s="5">
        <v>432.87</v>
      </c>
      <c r="J31" s="5">
        <v>432.82</v>
      </c>
      <c r="K31" s="5" t="s">
        <v>0</v>
      </c>
      <c r="L31" s="5">
        <v>484.85</v>
      </c>
      <c r="M31" s="5">
        <v>409.71</v>
      </c>
      <c r="N31" s="5">
        <v>398.55</v>
      </c>
      <c r="O31" s="5">
        <v>470.74</v>
      </c>
      <c r="P31" s="5">
        <v>423.92</v>
      </c>
      <c r="Q31" s="5" t="s">
        <v>0</v>
      </c>
      <c r="R31" s="5">
        <v>448.72</v>
      </c>
      <c r="S31" s="5">
        <v>433.85</v>
      </c>
      <c r="U31" s="43" t="s">
        <v>49</v>
      </c>
      <c r="V31" s="43">
        <v>43.05</v>
      </c>
      <c r="W31" s="43">
        <v>712.88</v>
      </c>
      <c r="Y31" s="43">
        <v>6540.32</v>
      </c>
      <c r="Z31" s="43">
        <v>30.69</v>
      </c>
      <c r="AA31" s="43">
        <v>37.69</v>
      </c>
      <c r="AB31" s="43">
        <v>34.869999999999997</v>
      </c>
      <c r="AD31" s="43">
        <v>33.69</v>
      </c>
      <c r="AE31" s="43">
        <v>108.55</v>
      </c>
      <c r="AF31" s="43">
        <v>30.29</v>
      </c>
      <c r="AG31" s="43">
        <v>53.16</v>
      </c>
      <c r="AH31" s="43">
        <v>32.78</v>
      </c>
      <c r="AJ31" s="43">
        <v>30.91</v>
      </c>
      <c r="AK31" s="43">
        <v>35.93</v>
      </c>
      <c r="AL31" s="1"/>
      <c r="AM31" s="65" t="s">
        <v>49</v>
      </c>
      <c r="AN31" s="65">
        <v>61.78</v>
      </c>
      <c r="AO31" s="65">
        <v>35.74</v>
      </c>
      <c r="AP31" s="50"/>
      <c r="AQ31" s="65">
        <v>1618.08</v>
      </c>
      <c r="AR31" s="65">
        <v>2.36</v>
      </c>
      <c r="AS31" s="65">
        <v>12.62</v>
      </c>
      <c r="AT31" s="65">
        <v>0.86299999999999999</v>
      </c>
      <c r="AU31" s="50"/>
      <c r="AV31" s="65">
        <v>4.38</v>
      </c>
      <c r="AW31" s="65">
        <v>112.21</v>
      </c>
      <c r="AX31" s="65">
        <v>1.29</v>
      </c>
      <c r="AY31" s="65">
        <v>75.19</v>
      </c>
      <c r="AZ31" s="65">
        <v>4.07</v>
      </c>
      <c r="BA31" s="50"/>
      <c r="BB31" s="65">
        <v>0.375</v>
      </c>
      <c r="BC31" s="65">
        <v>0.22500000000000001</v>
      </c>
    </row>
    <row r="32" spans="1:55" customFormat="1" ht="15" x14ac:dyDescent="0.25">
      <c r="A32" t="s">
        <v>108</v>
      </c>
      <c r="B32" t="s">
        <v>114</v>
      </c>
      <c r="C32" s="1" t="s">
        <v>47</v>
      </c>
      <c r="D32" s="5">
        <v>465</v>
      </c>
      <c r="E32" s="5">
        <v>10172.73</v>
      </c>
      <c r="F32" s="5" t="s">
        <v>0</v>
      </c>
      <c r="G32" s="5">
        <v>82998.2</v>
      </c>
      <c r="H32" s="5">
        <v>448.1</v>
      </c>
      <c r="I32" s="5">
        <v>438.85</v>
      </c>
      <c r="J32" s="5">
        <v>448.99</v>
      </c>
      <c r="K32" s="5" t="s">
        <v>0</v>
      </c>
      <c r="L32" s="5">
        <v>493.27</v>
      </c>
      <c r="M32" s="5">
        <v>472.25</v>
      </c>
      <c r="N32" s="5">
        <v>411.46</v>
      </c>
      <c r="O32" s="5">
        <v>477.25</v>
      </c>
      <c r="P32" s="5">
        <v>437.36</v>
      </c>
      <c r="Q32" s="5" t="s">
        <v>0</v>
      </c>
      <c r="R32" s="5">
        <v>457.23</v>
      </c>
      <c r="S32" s="5">
        <v>454.56</v>
      </c>
      <c r="U32" s="43" t="s">
        <v>47</v>
      </c>
      <c r="V32" s="43">
        <v>43.76</v>
      </c>
      <c r="W32" s="43">
        <v>2878.46</v>
      </c>
      <c r="Y32" s="43">
        <v>19813.669999999998</v>
      </c>
      <c r="Z32" s="43">
        <v>112.28</v>
      </c>
      <c r="AA32" s="43">
        <v>89.35</v>
      </c>
      <c r="AB32" s="43">
        <v>117.2</v>
      </c>
      <c r="AD32" s="43">
        <v>138.21</v>
      </c>
      <c r="AE32" s="43">
        <v>233.85</v>
      </c>
      <c r="AF32" s="43">
        <v>103.49</v>
      </c>
      <c r="AG32" s="43">
        <v>309.33999999999997</v>
      </c>
      <c r="AH32" s="43">
        <v>125.91</v>
      </c>
      <c r="AJ32" s="43">
        <v>109.99</v>
      </c>
      <c r="AK32" s="43">
        <v>151.66</v>
      </c>
      <c r="AL32" s="1"/>
      <c r="AM32" s="65" t="s">
        <v>47</v>
      </c>
      <c r="AN32" s="65">
        <v>63.42</v>
      </c>
      <c r="AO32" s="65">
        <v>45.23</v>
      </c>
      <c r="AP32" s="50"/>
      <c r="AQ32" s="65">
        <v>2304.46</v>
      </c>
      <c r="AR32" s="65">
        <v>3.93</v>
      </c>
      <c r="AS32" s="65">
        <v>19.46</v>
      </c>
      <c r="AT32" s="65">
        <v>1.86</v>
      </c>
      <c r="AU32" s="50"/>
      <c r="AV32" s="65">
        <v>6.88</v>
      </c>
      <c r="AW32" s="65">
        <v>163.41999999999999</v>
      </c>
      <c r="AX32" s="65">
        <v>2.29</v>
      </c>
      <c r="AY32" s="65">
        <v>189.12</v>
      </c>
      <c r="AZ32" s="65">
        <v>7.1</v>
      </c>
      <c r="BA32" s="50"/>
      <c r="BB32" s="65">
        <v>0.66300000000000003</v>
      </c>
      <c r="BC32" s="65">
        <v>0.217</v>
      </c>
    </row>
    <row r="33" spans="1:55" customFormat="1" ht="15" x14ac:dyDescent="0.25">
      <c r="A33" t="s">
        <v>108</v>
      </c>
      <c r="B33" t="s">
        <v>114</v>
      </c>
      <c r="C33" s="1" t="s">
        <v>48</v>
      </c>
      <c r="D33" s="5">
        <v>465</v>
      </c>
      <c r="E33" s="5">
        <v>9206.69</v>
      </c>
      <c r="F33" s="5" t="s">
        <v>0</v>
      </c>
      <c r="G33" s="5">
        <v>75850.679999999993</v>
      </c>
      <c r="H33" s="5">
        <v>408.63</v>
      </c>
      <c r="I33" s="5">
        <v>403.71</v>
      </c>
      <c r="J33" s="5">
        <v>408.74</v>
      </c>
      <c r="K33" s="5" t="s">
        <v>0</v>
      </c>
      <c r="L33" s="5">
        <v>446.11</v>
      </c>
      <c r="M33" s="5">
        <v>399.21</v>
      </c>
      <c r="N33" s="5">
        <v>375.09</v>
      </c>
      <c r="O33" s="5">
        <v>402.29</v>
      </c>
      <c r="P33" s="5">
        <v>393.38</v>
      </c>
      <c r="Q33" s="5" t="s">
        <v>0</v>
      </c>
      <c r="R33" s="5">
        <v>418.69</v>
      </c>
      <c r="S33" s="5">
        <v>404.23</v>
      </c>
      <c r="U33" s="43" t="s">
        <v>48</v>
      </c>
      <c r="V33" s="43">
        <v>27.09</v>
      </c>
      <c r="W33" s="43">
        <v>3633.26</v>
      </c>
      <c r="Y33" s="43">
        <v>25877.96</v>
      </c>
      <c r="Z33" s="43">
        <v>150.26</v>
      </c>
      <c r="AA33" s="43">
        <v>119.32</v>
      </c>
      <c r="AB33" s="43">
        <v>148.22</v>
      </c>
      <c r="AD33" s="43">
        <v>174.8</v>
      </c>
      <c r="AE33" s="43">
        <v>230.01</v>
      </c>
      <c r="AF33" s="43">
        <v>137.19999999999999</v>
      </c>
      <c r="AG33" s="43">
        <v>225.66</v>
      </c>
      <c r="AH33" s="43">
        <v>158.07</v>
      </c>
      <c r="AJ33" s="43">
        <v>151.33000000000001</v>
      </c>
      <c r="AK33" s="43">
        <v>199.44</v>
      </c>
      <c r="AL33" s="1"/>
      <c r="AM33" s="65" t="s">
        <v>48</v>
      </c>
      <c r="AN33" s="65">
        <v>33.21</v>
      </c>
      <c r="AO33" s="65">
        <v>24.67</v>
      </c>
      <c r="AP33" s="50"/>
      <c r="AQ33" s="65">
        <v>1000.71</v>
      </c>
      <c r="AR33" s="65">
        <v>1.85</v>
      </c>
      <c r="AS33" s="65">
        <v>8.6999999999999993</v>
      </c>
      <c r="AT33" s="65">
        <v>0.58899999999999997</v>
      </c>
      <c r="AU33" s="50"/>
      <c r="AV33" s="65">
        <v>3.17</v>
      </c>
      <c r="AW33" s="65">
        <v>62.33</v>
      </c>
      <c r="AX33" s="65">
        <v>1.1200000000000001</v>
      </c>
      <c r="AY33" s="65">
        <v>53.05</v>
      </c>
      <c r="AZ33" s="65">
        <v>2.0499999999999998</v>
      </c>
      <c r="BA33" s="50"/>
      <c r="BB33" s="65">
        <v>0.31900000000000001</v>
      </c>
      <c r="BC33" s="65">
        <v>8.7400000000000005E-2</v>
      </c>
    </row>
    <row r="34" spans="1:55" customFormat="1" ht="15" x14ac:dyDescent="0.25">
      <c r="A34" t="s">
        <v>108</v>
      </c>
      <c r="B34" t="s">
        <v>114</v>
      </c>
      <c r="C34" s="1" t="s">
        <v>49</v>
      </c>
      <c r="D34" s="5">
        <v>465</v>
      </c>
      <c r="E34" s="5">
        <v>11392.56</v>
      </c>
      <c r="F34" s="5" t="s">
        <v>0</v>
      </c>
      <c r="G34" s="5">
        <v>90915.81</v>
      </c>
      <c r="H34" s="5">
        <v>493.6</v>
      </c>
      <c r="I34" s="5">
        <v>474.02</v>
      </c>
      <c r="J34" s="5">
        <v>497.63</v>
      </c>
      <c r="K34" s="5" t="s">
        <v>0</v>
      </c>
      <c r="L34" s="5">
        <v>551.66999999999996</v>
      </c>
      <c r="M34" s="5">
        <v>534.37</v>
      </c>
      <c r="N34" s="5">
        <v>453.61</v>
      </c>
      <c r="O34" s="5">
        <v>540.12</v>
      </c>
      <c r="P34" s="5">
        <v>491.19</v>
      </c>
      <c r="Q34" s="5" t="s">
        <v>0</v>
      </c>
      <c r="R34" s="5">
        <v>500.86</v>
      </c>
      <c r="S34" s="5">
        <v>521.87</v>
      </c>
      <c r="U34" s="43" t="s">
        <v>49</v>
      </c>
      <c r="V34" s="43">
        <v>29.1</v>
      </c>
      <c r="W34" s="43">
        <v>4626.8599999999997</v>
      </c>
      <c r="Y34" s="43">
        <v>31992.43</v>
      </c>
      <c r="Z34" s="43">
        <v>187.45</v>
      </c>
      <c r="AA34" s="43">
        <v>144.94999999999999</v>
      </c>
      <c r="AB34" s="43">
        <v>185.72</v>
      </c>
      <c r="AD34" s="43">
        <v>222.49</v>
      </c>
      <c r="AE34" s="43">
        <v>313.08999999999997</v>
      </c>
      <c r="AF34" s="43">
        <v>171.26</v>
      </c>
      <c r="AG34" s="43">
        <v>304.61</v>
      </c>
      <c r="AH34" s="43">
        <v>203.11</v>
      </c>
      <c r="AJ34" s="43">
        <v>187.28</v>
      </c>
      <c r="AK34" s="43">
        <v>265.76</v>
      </c>
      <c r="AL34" s="1"/>
      <c r="AM34" s="65" t="s">
        <v>49</v>
      </c>
      <c r="AN34" s="65">
        <v>38.19</v>
      </c>
      <c r="AO34" s="65">
        <v>28</v>
      </c>
      <c r="AP34" s="50"/>
      <c r="AQ34" s="65">
        <v>1181.47</v>
      </c>
      <c r="AR34" s="65">
        <v>2.02</v>
      </c>
      <c r="AS34" s="65">
        <v>15.23</v>
      </c>
      <c r="AT34" s="65">
        <v>0.61</v>
      </c>
      <c r="AU34" s="50"/>
      <c r="AV34" s="65">
        <v>3.59</v>
      </c>
      <c r="AW34" s="65">
        <v>68.81</v>
      </c>
      <c r="AX34" s="65">
        <v>1.45</v>
      </c>
      <c r="AY34" s="65">
        <v>61.23</v>
      </c>
      <c r="AZ34" s="65">
        <v>3.58</v>
      </c>
      <c r="BA34" s="50"/>
      <c r="BB34" s="65">
        <v>0.35699999999999998</v>
      </c>
      <c r="BC34" s="65">
        <v>7.1800000000000003E-2</v>
      </c>
    </row>
    <row r="35" spans="1:55" customFormat="1" ht="15" x14ac:dyDescent="0.25">
      <c r="A35" t="s">
        <v>108</v>
      </c>
      <c r="B35" t="s">
        <v>114</v>
      </c>
      <c r="C35" s="1" t="s">
        <v>47</v>
      </c>
      <c r="D35" s="5">
        <v>465</v>
      </c>
      <c r="E35" s="5">
        <v>10020.36</v>
      </c>
      <c r="F35" s="5" t="s">
        <v>0</v>
      </c>
      <c r="G35" s="5">
        <v>82071.63</v>
      </c>
      <c r="H35" s="5">
        <v>442.45</v>
      </c>
      <c r="I35" s="5">
        <v>435.64</v>
      </c>
      <c r="J35" s="5">
        <v>442.91</v>
      </c>
      <c r="K35" s="5" t="s">
        <v>0</v>
      </c>
      <c r="L35" s="5">
        <v>485.78</v>
      </c>
      <c r="M35" s="5">
        <v>459.06</v>
      </c>
      <c r="N35" s="5">
        <v>405.78</v>
      </c>
      <c r="O35" s="5">
        <v>459.94</v>
      </c>
      <c r="P35" s="5">
        <v>430.78</v>
      </c>
      <c r="Q35" s="5" t="s">
        <v>0</v>
      </c>
      <c r="R35" s="5">
        <v>450.6</v>
      </c>
      <c r="S35" s="5">
        <v>445.78</v>
      </c>
      <c r="U35" s="43" t="s">
        <v>47</v>
      </c>
      <c r="V35" s="43">
        <v>21.54</v>
      </c>
      <c r="W35" s="43">
        <v>780.36</v>
      </c>
      <c r="Y35" s="43">
        <v>8801.7999999999993</v>
      </c>
      <c r="Z35" s="43">
        <v>49.65</v>
      </c>
      <c r="AA35" s="43">
        <v>51.04</v>
      </c>
      <c r="AB35" s="43">
        <v>34.270000000000003</v>
      </c>
      <c r="AD35" s="43">
        <v>32.700000000000003</v>
      </c>
      <c r="AE35" s="43">
        <v>42.35</v>
      </c>
      <c r="AF35" s="43">
        <v>30.02</v>
      </c>
      <c r="AG35" s="43">
        <v>36.08</v>
      </c>
      <c r="AH35" s="43">
        <v>30.58</v>
      </c>
      <c r="AJ35" s="43">
        <v>26.85</v>
      </c>
      <c r="AK35" s="43">
        <v>31.67</v>
      </c>
      <c r="AL35" s="1"/>
      <c r="AM35" s="65" t="s">
        <v>47</v>
      </c>
      <c r="AN35" s="65">
        <v>22.88</v>
      </c>
      <c r="AO35" s="65">
        <v>16.489999999999998</v>
      </c>
      <c r="AP35" s="50"/>
      <c r="AQ35" s="65">
        <v>762.73</v>
      </c>
      <c r="AR35" s="65">
        <v>1.42</v>
      </c>
      <c r="AS35" s="65">
        <v>6.99</v>
      </c>
      <c r="AT35" s="65">
        <v>0.55700000000000005</v>
      </c>
      <c r="AU35" s="50"/>
      <c r="AV35" s="65">
        <v>2.71</v>
      </c>
      <c r="AW35" s="65">
        <v>48.1</v>
      </c>
      <c r="AX35" s="65">
        <v>0.75600000000000001</v>
      </c>
      <c r="AY35" s="65">
        <v>34.130000000000003</v>
      </c>
      <c r="AZ35" s="65">
        <v>2.61</v>
      </c>
      <c r="BA35" s="50"/>
      <c r="BB35" s="65">
        <v>0.21</v>
      </c>
      <c r="BC35" s="65">
        <v>0.121</v>
      </c>
    </row>
    <row r="36" spans="1:55" customFormat="1" ht="15" x14ac:dyDescent="0.25">
      <c r="A36" t="s">
        <v>108</v>
      </c>
      <c r="B36" t="s">
        <v>114</v>
      </c>
      <c r="C36" s="1" t="s">
        <v>48</v>
      </c>
      <c r="D36" s="5">
        <v>465</v>
      </c>
      <c r="E36" s="5">
        <v>9446.4699999999993</v>
      </c>
      <c r="F36" s="5" t="s">
        <v>0</v>
      </c>
      <c r="G36" s="5">
        <v>75560.160000000003</v>
      </c>
      <c r="H36" s="5">
        <v>404.78</v>
      </c>
      <c r="I36" s="5">
        <v>402.39</v>
      </c>
      <c r="J36" s="5">
        <v>417.44</v>
      </c>
      <c r="K36" s="5" t="s">
        <v>0</v>
      </c>
      <c r="L36" s="5">
        <v>462.75</v>
      </c>
      <c r="M36" s="5">
        <v>436.65</v>
      </c>
      <c r="N36" s="5">
        <v>384.04</v>
      </c>
      <c r="O36" s="5">
        <v>439.14</v>
      </c>
      <c r="P36" s="5">
        <v>410.16</v>
      </c>
      <c r="Q36" s="5" t="s">
        <v>0</v>
      </c>
      <c r="R36" s="5">
        <v>432.3</v>
      </c>
      <c r="S36" s="5">
        <v>422.58</v>
      </c>
      <c r="U36" s="43" t="s">
        <v>48</v>
      </c>
      <c r="V36" s="43">
        <v>25.19</v>
      </c>
      <c r="W36" s="43">
        <v>1086.19</v>
      </c>
      <c r="Y36" s="43">
        <v>12614.53</v>
      </c>
      <c r="Z36" s="43">
        <v>69.94</v>
      </c>
      <c r="AA36" s="43">
        <v>69.38</v>
      </c>
      <c r="AB36" s="43">
        <v>47.63</v>
      </c>
      <c r="AD36" s="43">
        <v>43.41</v>
      </c>
      <c r="AE36" s="43">
        <v>54.52</v>
      </c>
      <c r="AF36" s="43">
        <v>41.31</v>
      </c>
      <c r="AG36" s="43">
        <v>46.32</v>
      </c>
      <c r="AH36" s="43">
        <v>41.12</v>
      </c>
      <c r="AJ36" s="43">
        <v>35.71</v>
      </c>
      <c r="AK36" s="43">
        <v>42.87</v>
      </c>
      <c r="AL36" s="1"/>
      <c r="AM36" s="65" t="s">
        <v>48</v>
      </c>
      <c r="AN36" s="65">
        <v>32.380000000000003</v>
      </c>
      <c r="AO36" s="65">
        <v>17.920000000000002</v>
      </c>
      <c r="AP36" s="50"/>
      <c r="AQ36" s="65">
        <v>665.5</v>
      </c>
      <c r="AR36" s="65">
        <v>1.23</v>
      </c>
      <c r="AS36" s="65">
        <v>6.91</v>
      </c>
      <c r="AT36" s="65">
        <v>0.49199999999999999</v>
      </c>
      <c r="AU36" s="50"/>
      <c r="AV36" s="65">
        <v>2.66</v>
      </c>
      <c r="AW36" s="65">
        <v>54.57</v>
      </c>
      <c r="AX36" s="65">
        <v>0.95499999999999996</v>
      </c>
      <c r="AY36" s="65">
        <v>36.19</v>
      </c>
      <c r="AZ36" s="65">
        <v>1.96</v>
      </c>
      <c r="BA36" s="50"/>
      <c r="BB36" s="65">
        <v>0.23899999999999999</v>
      </c>
      <c r="BC36" s="65">
        <v>0.11700000000000001</v>
      </c>
    </row>
    <row r="37" spans="1:55" customFormat="1" ht="15" x14ac:dyDescent="0.25">
      <c r="A37" t="s">
        <v>108</v>
      </c>
      <c r="B37" t="s">
        <v>114</v>
      </c>
      <c r="C37" s="1" t="s">
        <v>49</v>
      </c>
      <c r="D37" s="5">
        <v>465</v>
      </c>
      <c r="E37" s="5">
        <v>10503.1</v>
      </c>
      <c r="F37" s="5" t="s">
        <v>0</v>
      </c>
      <c r="G37" s="5">
        <v>88031.8</v>
      </c>
      <c r="H37" s="5">
        <v>478.14</v>
      </c>
      <c r="I37" s="5">
        <v>465.5</v>
      </c>
      <c r="J37" s="5">
        <v>464.42</v>
      </c>
      <c r="K37" s="5" t="s">
        <v>0</v>
      </c>
      <c r="L37" s="5">
        <v>504.57</v>
      </c>
      <c r="M37" s="5">
        <v>475.21</v>
      </c>
      <c r="N37" s="5">
        <v>423.87</v>
      </c>
      <c r="O37" s="5">
        <v>474.98</v>
      </c>
      <c r="P37" s="5">
        <v>447.63</v>
      </c>
      <c r="Q37" s="5" t="s">
        <v>0</v>
      </c>
      <c r="R37" s="5">
        <v>465.13</v>
      </c>
      <c r="S37" s="5">
        <v>465.06</v>
      </c>
      <c r="U37" s="43" t="s">
        <v>49</v>
      </c>
      <c r="V37" s="43">
        <v>23.27</v>
      </c>
      <c r="W37" s="43">
        <v>1232.71</v>
      </c>
      <c r="Y37" s="43">
        <v>15108.76</v>
      </c>
      <c r="Z37" s="43">
        <v>84.92</v>
      </c>
      <c r="AA37" s="43">
        <v>81.95</v>
      </c>
      <c r="AB37" s="43">
        <v>54.05</v>
      </c>
      <c r="AD37" s="43">
        <v>47.87</v>
      </c>
      <c r="AE37" s="43">
        <v>57.94</v>
      </c>
      <c r="AF37" s="43">
        <v>46.41</v>
      </c>
      <c r="AG37" s="43">
        <v>49.69</v>
      </c>
      <c r="AH37" s="43">
        <v>45.5</v>
      </c>
      <c r="AJ37" s="43">
        <v>38.71</v>
      </c>
      <c r="AK37" s="43">
        <v>47.9</v>
      </c>
      <c r="AL37" s="1"/>
      <c r="AM37" s="65" t="s">
        <v>49</v>
      </c>
      <c r="AN37" s="65">
        <v>27.85</v>
      </c>
      <c r="AO37" s="65">
        <v>15.58</v>
      </c>
      <c r="AP37" s="50"/>
      <c r="AQ37" s="65">
        <v>682.93</v>
      </c>
      <c r="AR37" s="65">
        <v>1.1100000000000001</v>
      </c>
      <c r="AS37" s="65">
        <v>7.23</v>
      </c>
      <c r="AT37" s="65">
        <v>0.46</v>
      </c>
      <c r="AU37" s="50"/>
      <c r="AV37" s="65">
        <v>2.27</v>
      </c>
      <c r="AW37" s="65">
        <v>46.93</v>
      </c>
      <c r="AX37" s="65">
        <v>0.79400000000000004</v>
      </c>
      <c r="AY37" s="65">
        <v>31.17</v>
      </c>
      <c r="AZ37" s="65">
        <v>2.1</v>
      </c>
      <c r="BA37" s="50"/>
      <c r="BB37" s="65">
        <v>0.23400000000000001</v>
      </c>
      <c r="BC37" s="65" t="s">
        <v>105</v>
      </c>
    </row>
    <row r="38" spans="1:55" customFormat="1" ht="15" x14ac:dyDescent="0.25">
      <c r="A38" t="s">
        <v>108</v>
      </c>
      <c r="B38" t="s">
        <v>114</v>
      </c>
      <c r="C38" s="1" t="s">
        <v>47</v>
      </c>
      <c r="D38" s="5">
        <v>465</v>
      </c>
      <c r="E38" s="5"/>
      <c r="F38" s="5" t="s">
        <v>0</v>
      </c>
      <c r="G38" s="5">
        <v>81799.990000000005</v>
      </c>
      <c r="H38" s="5">
        <v>441</v>
      </c>
      <c r="I38" s="5">
        <v>434</v>
      </c>
      <c r="J38" s="5">
        <v>442</v>
      </c>
      <c r="K38" s="5" t="s">
        <v>0</v>
      </c>
      <c r="L38" s="5">
        <v>485</v>
      </c>
      <c r="M38" s="5">
        <v>458</v>
      </c>
      <c r="N38" s="5">
        <v>405</v>
      </c>
      <c r="O38" s="5">
        <v>459</v>
      </c>
      <c r="P38" s="5">
        <v>430</v>
      </c>
      <c r="Q38" s="5" t="s">
        <v>0</v>
      </c>
      <c r="R38" s="5">
        <v>450</v>
      </c>
      <c r="S38" s="5">
        <v>445</v>
      </c>
      <c r="U38" s="43" t="s">
        <v>47</v>
      </c>
      <c r="V38" s="43">
        <v>55.82</v>
      </c>
      <c r="W38" s="43">
        <v>876.53</v>
      </c>
      <c r="Y38" s="43">
        <v>7504.45</v>
      </c>
      <c r="Z38" s="43">
        <v>39.18</v>
      </c>
      <c r="AA38" s="43">
        <v>48.96</v>
      </c>
      <c r="AB38" s="43">
        <v>39.090000000000003</v>
      </c>
      <c r="AD38" s="43">
        <v>43.01</v>
      </c>
      <c r="AE38" s="43">
        <v>65.349999999999994</v>
      </c>
      <c r="AF38" s="43">
        <v>36.08</v>
      </c>
      <c r="AG38" s="43">
        <v>55.06</v>
      </c>
      <c r="AH38" s="43">
        <v>39.24</v>
      </c>
      <c r="AJ38" s="43">
        <v>39.54</v>
      </c>
      <c r="AK38" s="43">
        <v>39.18</v>
      </c>
      <c r="AL38" s="1"/>
      <c r="AM38" s="65" t="s">
        <v>47</v>
      </c>
      <c r="AN38" s="65">
        <v>48.83</v>
      </c>
      <c r="AO38" s="65">
        <v>19.850000000000001</v>
      </c>
      <c r="AP38" s="50"/>
      <c r="AQ38" s="65">
        <v>881.27</v>
      </c>
      <c r="AR38" s="65">
        <v>1.56</v>
      </c>
      <c r="AS38" s="65">
        <v>7.12</v>
      </c>
      <c r="AT38" s="65">
        <v>0.503</v>
      </c>
      <c r="AU38" s="50"/>
      <c r="AV38" s="65">
        <v>2.87</v>
      </c>
      <c r="AW38" s="65">
        <v>54.49</v>
      </c>
      <c r="AX38" s="65">
        <v>1.1200000000000001</v>
      </c>
      <c r="AY38" s="65">
        <v>44.8</v>
      </c>
      <c r="AZ38" s="65">
        <v>2.4900000000000002</v>
      </c>
      <c r="BA38" s="50"/>
      <c r="BB38" s="65">
        <v>0.22700000000000001</v>
      </c>
      <c r="BC38" s="65">
        <v>8.0100000000000005E-2</v>
      </c>
    </row>
    <row r="39" spans="1:55" customFormat="1" ht="15" x14ac:dyDescent="0.25">
      <c r="A39" t="s">
        <v>108</v>
      </c>
      <c r="B39" t="s">
        <v>114</v>
      </c>
      <c r="C39" s="1" t="s">
        <v>47</v>
      </c>
      <c r="D39" s="5">
        <v>465</v>
      </c>
      <c r="E39" s="5">
        <v>9994.35</v>
      </c>
      <c r="F39" s="5" t="s">
        <v>0</v>
      </c>
      <c r="G39" s="5">
        <v>81683.7</v>
      </c>
      <c r="H39" s="5">
        <v>440.6</v>
      </c>
      <c r="I39" s="5">
        <v>431.43</v>
      </c>
      <c r="J39" s="5">
        <v>441.86</v>
      </c>
      <c r="K39" s="5" t="s">
        <v>0</v>
      </c>
      <c r="L39" s="5">
        <v>484.69</v>
      </c>
      <c r="M39" s="5">
        <v>456.98</v>
      </c>
      <c r="N39" s="5">
        <v>404.33</v>
      </c>
      <c r="O39" s="5">
        <v>458.09</v>
      </c>
      <c r="P39" s="5">
        <v>429.6</v>
      </c>
      <c r="Q39" s="5" t="s">
        <v>0</v>
      </c>
      <c r="R39" s="5">
        <v>449.31</v>
      </c>
      <c r="S39" s="5">
        <v>444.62</v>
      </c>
      <c r="U39" s="43" t="s">
        <v>47</v>
      </c>
      <c r="V39" s="43">
        <v>25</v>
      </c>
      <c r="W39" s="43">
        <v>488.81</v>
      </c>
      <c r="Y39" s="43">
        <v>4911.9399999999996</v>
      </c>
      <c r="Z39" s="43">
        <v>22.38</v>
      </c>
      <c r="AA39" s="43">
        <v>65.91</v>
      </c>
      <c r="AB39" s="43">
        <v>19.79</v>
      </c>
      <c r="AD39" s="43">
        <v>23.18</v>
      </c>
      <c r="AE39" s="43">
        <v>45.39</v>
      </c>
      <c r="AF39" s="43">
        <v>26.29</v>
      </c>
      <c r="AG39" s="43">
        <v>36.33</v>
      </c>
      <c r="AH39" s="43">
        <v>23.12</v>
      </c>
      <c r="AJ39" s="43">
        <v>26.43</v>
      </c>
      <c r="AK39" s="43">
        <v>21.81</v>
      </c>
      <c r="AL39" s="1"/>
      <c r="AM39" s="65" t="s">
        <v>47</v>
      </c>
      <c r="AN39" s="65">
        <v>29.58</v>
      </c>
      <c r="AO39" s="65">
        <v>16.809999999999999</v>
      </c>
      <c r="AP39" s="50"/>
      <c r="AQ39" s="65">
        <v>799.62</v>
      </c>
      <c r="AR39" s="65">
        <v>1.46</v>
      </c>
      <c r="AS39" s="65">
        <v>7.49</v>
      </c>
      <c r="AT39" s="65">
        <v>0.52900000000000003</v>
      </c>
      <c r="AU39" s="50"/>
      <c r="AV39" s="65">
        <v>2.2999999999999998</v>
      </c>
      <c r="AW39" s="65">
        <v>57.15</v>
      </c>
      <c r="AX39" s="65">
        <v>0.90700000000000003</v>
      </c>
      <c r="AY39" s="65">
        <v>35.58</v>
      </c>
      <c r="AZ39" s="65">
        <v>2.79</v>
      </c>
      <c r="BA39" s="50"/>
      <c r="BB39" s="65">
        <v>0.17199999999999999</v>
      </c>
      <c r="BC39" s="65">
        <v>0.106</v>
      </c>
    </row>
    <row r="40" spans="1:55" customFormat="1" ht="15" x14ac:dyDescent="0.25">
      <c r="A40" t="s">
        <v>108</v>
      </c>
      <c r="B40" t="s">
        <v>114</v>
      </c>
      <c r="C40" s="1" t="s">
        <v>48</v>
      </c>
      <c r="D40" s="5">
        <v>465</v>
      </c>
      <c r="E40" s="5">
        <v>10132.58</v>
      </c>
      <c r="F40" s="5" t="s">
        <v>0</v>
      </c>
      <c r="G40" s="5">
        <v>84436.14</v>
      </c>
      <c r="H40" s="5">
        <v>450.12</v>
      </c>
      <c r="I40" s="5">
        <v>488.25</v>
      </c>
      <c r="J40" s="5">
        <v>445.27</v>
      </c>
      <c r="K40" s="5" t="s">
        <v>0</v>
      </c>
      <c r="L40" s="5">
        <v>492.38</v>
      </c>
      <c r="M40" s="5">
        <v>476.64</v>
      </c>
      <c r="N40" s="5">
        <v>421.61</v>
      </c>
      <c r="O40" s="5">
        <v>478.66</v>
      </c>
      <c r="P40" s="5">
        <v>438.9</v>
      </c>
      <c r="Q40" s="5" t="s">
        <v>0</v>
      </c>
      <c r="R40" s="5">
        <v>465.7</v>
      </c>
      <c r="S40" s="5">
        <v>453.58</v>
      </c>
      <c r="U40" s="43" t="s">
        <v>48</v>
      </c>
      <c r="V40" s="43">
        <v>31.88</v>
      </c>
      <c r="W40" s="43">
        <v>629.76</v>
      </c>
      <c r="Y40" s="43">
        <v>7348.68</v>
      </c>
      <c r="Z40" s="43">
        <v>31.4</v>
      </c>
      <c r="AA40" s="43">
        <v>121.08</v>
      </c>
      <c r="AB40" s="43">
        <v>24.75</v>
      </c>
      <c r="AD40" s="43">
        <v>30.79</v>
      </c>
      <c r="AE40" s="43">
        <v>63.63</v>
      </c>
      <c r="AF40" s="43">
        <v>41.17</v>
      </c>
      <c r="AG40" s="43">
        <v>57.02</v>
      </c>
      <c r="AH40" s="43">
        <v>31.57</v>
      </c>
      <c r="AJ40" s="43">
        <v>42.29</v>
      </c>
      <c r="AK40" s="43">
        <v>30.55</v>
      </c>
      <c r="AL40" s="1"/>
      <c r="AM40" s="65" t="s">
        <v>48</v>
      </c>
      <c r="AN40" s="65">
        <v>43.23</v>
      </c>
      <c r="AO40" s="65">
        <v>22.59</v>
      </c>
      <c r="AP40" s="50"/>
      <c r="AQ40" s="65">
        <v>974.06</v>
      </c>
      <c r="AR40" s="65">
        <v>1.62</v>
      </c>
      <c r="AS40" s="65">
        <v>9.5399999999999991</v>
      </c>
      <c r="AT40" s="65">
        <v>0.64800000000000002</v>
      </c>
      <c r="AU40" s="50"/>
      <c r="AV40" s="65">
        <v>3.01</v>
      </c>
      <c r="AW40" s="65">
        <v>71.150000000000006</v>
      </c>
      <c r="AX40" s="65">
        <v>1.08</v>
      </c>
      <c r="AY40" s="65">
        <v>50.04</v>
      </c>
      <c r="AZ40" s="65">
        <v>3.24</v>
      </c>
      <c r="BA40" s="50"/>
      <c r="BB40" s="65">
        <v>0.29799999999999999</v>
      </c>
      <c r="BC40" s="65">
        <v>0.10299999999999999</v>
      </c>
    </row>
    <row r="41" spans="1:55" customFormat="1" ht="15" x14ac:dyDescent="0.25">
      <c r="A41" t="s">
        <v>108</v>
      </c>
      <c r="B41" t="s">
        <v>114</v>
      </c>
      <c r="C41" s="1" t="s">
        <v>49</v>
      </c>
      <c r="D41" s="5">
        <v>465</v>
      </c>
      <c r="E41" s="5">
        <v>9795.41</v>
      </c>
      <c r="F41" s="5" t="s">
        <v>0</v>
      </c>
      <c r="G41" s="5">
        <v>78150.86</v>
      </c>
      <c r="H41" s="5">
        <v>427.57</v>
      </c>
      <c r="I41" s="5">
        <v>380.27</v>
      </c>
      <c r="J41" s="5">
        <v>436.82</v>
      </c>
      <c r="K41" s="5" t="s">
        <v>0</v>
      </c>
      <c r="L41" s="5">
        <v>473.78</v>
      </c>
      <c r="M41" s="5">
        <v>430.86</v>
      </c>
      <c r="N41" s="5">
        <v>382.55</v>
      </c>
      <c r="O41" s="5">
        <v>430.48</v>
      </c>
      <c r="P41" s="5">
        <v>417.09</v>
      </c>
      <c r="Q41" s="5" t="s">
        <v>0</v>
      </c>
      <c r="R41" s="5">
        <v>428.26</v>
      </c>
      <c r="S41" s="5">
        <v>432.22</v>
      </c>
      <c r="U41" s="43" t="s">
        <v>49</v>
      </c>
      <c r="V41" s="43">
        <v>40.770000000000003</v>
      </c>
      <c r="W41" s="43">
        <v>723.88</v>
      </c>
      <c r="Y41" s="43">
        <v>7722.24</v>
      </c>
      <c r="Z41" s="43">
        <v>34.869999999999997</v>
      </c>
      <c r="AA41" s="43">
        <v>101.41</v>
      </c>
      <c r="AB41" s="43">
        <v>29.74</v>
      </c>
      <c r="AD41" s="43">
        <v>35.35</v>
      </c>
      <c r="AE41" s="43">
        <v>70.45</v>
      </c>
      <c r="AF41" s="43">
        <v>41.64</v>
      </c>
      <c r="AG41" s="43">
        <v>60.35</v>
      </c>
      <c r="AH41" s="43">
        <v>34.96</v>
      </c>
      <c r="AJ41" s="43">
        <v>43.85</v>
      </c>
      <c r="AK41" s="43">
        <v>34.229999999999997</v>
      </c>
      <c r="AL41" s="1"/>
      <c r="AM41" s="65" t="s">
        <v>49</v>
      </c>
      <c r="AN41" s="65">
        <v>59.87</v>
      </c>
      <c r="AO41" s="65">
        <v>31.08</v>
      </c>
      <c r="AP41" s="50"/>
      <c r="AQ41" s="65">
        <v>1380.34</v>
      </c>
      <c r="AR41" s="65">
        <v>2.4700000000000002</v>
      </c>
      <c r="AS41" s="65">
        <v>12.41</v>
      </c>
      <c r="AT41" s="65">
        <v>0.89900000000000002</v>
      </c>
      <c r="AU41" s="50"/>
      <c r="AV41" s="65">
        <v>4.41</v>
      </c>
      <c r="AW41" s="65">
        <v>97.91</v>
      </c>
      <c r="AX41" s="65">
        <v>1.58</v>
      </c>
      <c r="AY41" s="65">
        <v>68.290000000000006</v>
      </c>
      <c r="AZ41" s="65">
        <v>4.03</v>
      </c>
      <c r="BA41" s="50"/>
      <c r="BB41" s="65">
        <v>0.38800000000000001</v>
      </c>
      <c r="BC41" s="65">
        <v>8.5999999999999993E-2</v>
      </c>
    </row>
    <row r="42" spans="1:55" customFormat="1" ht="15" x14ac:dyDescent="0.25">
      <c r="A42" t="s">
        <v>108</v>
      </c>
      <c r="B42" t="s">
        <v>114</v>
      </c>
      <c r="C42" s="1" t="s">
        <v>47</v>
      </c>
      <c r="D42" s="5">
        <v>465</v>
      </c>
      <c r="E42" s="5">
        <v>9984.49</v>
      </c>
      <c r="F42" s="5" t="s">
        <v>0</v>
      </c>
      <c r="G42" s="5">
        <v>81664.39</v>
      </c>
      <c r="H42" s="5">
        <v>440.49</v>
      </c>
      <c r="I42" s="5">
        <v>433.8</v>
      </c>
      <c r="J42" s="5">
        <v>441.6</v>
      </c>
      <c r="K42" s="5" t="s">
        <v>0</v>
      </c>
      <c r="L42" s="5">
        <v>484.42</v>
      </c>
      <c r="M42" s="5">
        <v>456.27</v>
      </c>
      <c r="N42" s="5">
        <v>403.89</v>
      </c>
      <c r="O42" s="5">
        <v>457.02</v>
      </c>
      <c r="P42" s="5">
        <v>429.28</v>
      </c>
      <c r="Q42" s="5" t="s">
        <v>0</v>
      </c>
      <c r="R42" s="5">
        <v>449.25</v>
      </c>
      <c r="S42" s="5">
        <v>443.99</v>
      </c>
      <c r="U42" s="43" t="s">
        <v>47</v>
      </c>
      <c r="V42" s="43">
        <v>25.18</v>
      </c>
      <c r="W42" s="43">
        <v>687.99</v>
      </c>
      <c r="Y42" s="43">
        <v>5868.59</v>
      </c>
      <c r="Z42" s="43">
        <v>25.81</v>
      </c>
      <c r="AA42" s="43">
        <v>27.62</v>
      </c>
      <c r="AB42" s="43">
        <v>23.81</v>
      </c>
      <c r="AD42" s="43">
        <v>28.6</v>
      </c>
      <c r="AE42" s="43">
        <v>64.41</v>
      </c>
      <c r="AF42" s="43">
        <v>41.56</v>
      </c>
      <c r="AG42" s="43">
        <v>68.38</v>
      </c>
      <c r="AH42" s="43">
        <v>30.27</v>
      </c>
      <c r="AJ42" s="43">
        <v>31.4</v>
      </c>
      <c r="AK42" s="43">
        <v>38.659999999999997</v>
      </c>
      <c r="AL42" s="1"/>
      <c r="AM42" s="65" t="s">
        <v>47</v>
      </c>
      <c r="AN42" s="65">
        <v>27.46</v>
      </c>
      <c r="AO42" s="65">
        <v>14.94</v>
      </c>
      <c r="AP42" s="50"/>
      <c r="AQ42" s="65">
        <v>832.24</v>
      </c>
      <c r="AR42" s="65">
        <v>1.04</v>
      </c>
      <c r="AS42" s="65">
        <v>8.93</v>
      </c>
      <c r="AT42" s="65">
        <v>0.58499999999999996</v>
      </c>
      <c r="AU42" s="50"/>
      <c r="AV42" s="65">
        <v>2.27</v>
      </c>
      <c r="AW42" s="65">
        <v>48.3</v>
      </c>
      <c r="AX42" s="65">
        <v>0.73</v>
      </c>
      <c r="AY42" s="65">
        <v>30.24</v>
      </c>
      <c r="AZ42" s="65">
        <v>1.36</v>
      </c>
      <c r="BA42" s="50"/>
      <c r="BB42" s="65">
        <v>0.159</v>
      </c>
      <c r="BC42" s="65">
        <v>0.108</v>
      </c>
    </row>
    <row r="43" spans="1:55" customFormat="1" ht="15" x14ac:dyDescent="0.25">
      <c r="A43" t="s">
        <v>108</v>
      </c>
      <c r="B43" t="s">
        <v>114</v>
      </c>
      <c r="C43" s="1" t="s">
        <v>48</v>
      </c>
      <c r="D43" s="5">
        <v>465</v>
      </c>
      <c r="E43" s="5">
        <v>10426.92</v>
      </c>
      <c r="F43" s="5" t="s">
        <v>0</v>
      </c>
      <c r="G43" s="5">
        <v>85499.33</v>
      </c>
      <c r="H43" s="5">
        <v>454.76</v>
      </c>
      <c r="I43" s="5">
        <v>439.11</v>
      </c>
      <c r="J43" s="5">
        <v>453.04</v>
      </c>
      <c r="K43" s="5" t="s">
        <v>0</v>
      </c>
      <c r="L43" s="5">
        <v>500.5</v>
      </c>
      <c r="M43" s="5">
        <v>505.87</v>
      </c>
      <c r="N43" s="5">
        <v>438.22</v>
      </c>
      <c r="O43" s="5">
        <v>515.39</v>
      </c>
      <c r="P43" s="5">
        <v>449.53</v>
      </c>
      <c r="Q43" s="5" t="s">
        <v>0</v>
      </c>
      <c r="R43" s="5">
        <v>470.78</v>
      </c>
      <c r="S43" s="5">
        <v>474.17</v>
      </c>
      <c r="U43" s="43" t="s">
        <v>48</v>
      </c>
      <c r="V43" s="43">
        <v>26.96</v>
      </c>
      <c r="W43" s="43">
        <v>1019.91</v>
      </c>
      <c r="Y43" s="43">
        <v>8845.32</v>
      </c>
      <c r="Z43" s="43">
        <v>35.93</v>
      </c>
      <c r="AA43" s="43">
        <v>32.659999999999997</v>
      </c>
      <c r="AB43" s="43">
        <v>31.04</v>
      </c>
      <c r="AD43" s="43">
        <v>40.130000000000003</v>
      </c>
      <c r="AE43" s="43">
        <v>121.53</v>
      </c>
      <c r="AF43" s="43">
        <v>70.02</v>
      </c>
      <c r="AG43" s="43">
        <v>132.75</v>
      </c>
      <c r="AH43" s="43">
        <v>46.53</v>
      </c>
      <c r="AJ43" s="43">
        <v>47.82</v>
      </c>
      <c r="AK43" s="43">
        <v>63.18</v>
      </c>
      <c r="AL43" s="1"/>
      <c r="AM43" s="65" t="s">
        <v>48</v>
      </c>
      <c r="AN43" s="65">
        <v>29.94</v>
      </c>
      <c r="AO43" s="65">
        <v>16.149999999999999</v>
      </c>
      <c r="AP43" s="50"/>
      <c r="AQ43" s="65">
        <v>764.72</v>
      </c>
      <c r="AR43" s="65">
        <v>1.1299999999999999</v>
      </c>
      <c r="AS43" s="65">
        <v>11.77</v>
      </c>
      <c r="AT43" s="65">
        <v>0.60099999999999998</v>
      </c>
      <c r="AU43" s="50"/>
      <c r="AV43" s="65">
        <v>2.4700000000000002</v>
      </c>
      <c r="AW43" s="65">
        <v>59.05</v>
      </c>
      <c r="AX43" s="65">
        <v>0.83899999999999997</v>
      </c>
      <c r="AY43" s="65">
        <v>35.869999999999997</v>
      </c>
      <c r="AZ43" s="65">
        <v>1.53</v>
      </c>
      <c r="BA43" s="50"/>
      <c r="BB43" s="65">
        <v>0.215</v>
      </c>
      <c r="BC43" s="65">
        <v>0.124</v>
      </c>
    </row>
    <row r="44" spans="1:55" customFormat="1" ht="15" x14ac:dyDescent="0.25">
      <c r="A44" s="48" t="s">
        <v>108</v>
      </c>
      <c r="B44" s="48" t="s">
        <v>114</v>
      </c>
      <c r="C44" s="40" t="s">
        <v>49</v>
      </c>
      <c r="D44" s="47">
        <v>465</v>
      </c>
      <c r="E44" s="47">
        <v>9677.18</v>
      </c>
      <c r="F44" s="47" t="s">
        <v>0</v>
      </c>
      <c r="G44" s="47">
        <v>78886.720000000001</v>
      </c>
      <c r="H44" s="47">
        <v>430.04</v>
      </c>
      <c r="I44" s="47">
        <v>429.32</v>
      </c>
      <c r="J44" s="47">
        <v>433.04</v>
      </c>
      <c r="K44" s="47" t="s">
        <v>0</v>
      </c>
      <c r="L44" s="47">
        <v>472.71</v>
      </c>
      <c r="M44" s="47">
        <v>418.57</v>
      </c>
      <c r="N44" s="47">
        <v>382.19</v>
      </c>
      <c r="O44" s="47">
        <v>415.82</v>
      </c>
      <c r="P44" s="47">
        <v>415</v>
      </c>
      <c r="Q44" s="47" t="s">
        <v>0</v>
      </c>
      <c r="R44" s="47">
        <v>434.41</v>
      </c>
      <c r="S44" s="47">
        <v>424.34</v>
      </c>
      <c r="T44" s="48"/>
      <c r="U44" s="49" t="s">
        <v>49</v>
      </c>
      <c r="V44" s="49">
        <v>26.2</v>
      </c>
      <c r="W44" s="49">
        <v>963.71</v>
      </c>
      <c r="X44" s="48"/>
      <c r="Y44" s="49">
        <v>8337.2199999999993</v>
      </c>
      <c r="Z44" s="49">
        <v>34.43</v>
      </c>
      <c r="AA44" s="49">
        <v>32.22</v>
      </c>
      <c r="AB44" s="49">
        <v>29.87</v>
      </c>
      <c r="AC44" s="48"/>
      <c r="AD44" s="49">
        <v>38.42</v>
      </c>
      <c r="AE44" s="49">
        <v>105.45</v>
      </c>
      <c r="AF44" s="49">
        <v>62.65</v>
      </c>
      <c r="AG44" s="49">
        <v>111.21</v>
      </c>
      <c r="AH44" s="49">
        <v>43.89</v>
      </c>
      <c r="AI44" s="48"/>
      <c r="AJ44" s="49">
        <v>44.99</v>
      </c>
      <c r="AK44" s="49">
        <v>57.91</v>
      </c>
      <c r="AL44" s="40"/>
      <c r="AM44" s="67" t="s">
        <v>49</v>
      </c>
      <c r="AN44" s="67">
        <v>26.46</v>
      </c>
      <c r="AO44" s="67">
        <v>14.78</v>
      </c>
      <c r="AP44" s="68"/>
      <c r="AQ44" s="67">
        <v>708.48</v>
      </c>
      <c r="AR44" s="67">
        <v>0.98799999999999999</v>
      </c>
      <c r="AS44" s="67">
        <v>6.92</v>
      </c>
      <c r="AT44" s="67">
        <v>0.46500000000000002</v>
      </c>
      <c r="AU44" s="68"/>
      <c r="AV44" s="67">
        <v>2.02</v>
      </c>
      <c r="AW44" s="67">
        <v>53.77</v>
      </c>
      <c r="AX44" s="67">
        <v>0.74099999999999999</v>
      </c>
      <c r="AY44" s="67">
        <v>33.43</v>
      </c>
      <c r="AZ44" s="67">
        <v>1.35</v>
      </c>
      <c r="BA44" s="68"/>
      <c r="BB44" s="67">
        <v>0.16700000000000001</v>
      </c>
      <c r="BC44" s="67">
        <v>3.5700000000000003E-2</v>
      </c>
    </row>
    <row r="45" spans="1:55" customFormat="1" ht="15" x14ac:dyDescent="0.25">
      <c r="A45" t="s">
        <v>108</v>
      </c>
      <c r="B45" t="s">
        <v>114</v>
      </c>
      <c r="C45" s="45" t="s">
        <v>87</v>
      </c>
      <c r="D45" s="46">
        <f>AVERAGE(D11:D44)</f>
        <v>466.78088235294115</v>
      </c>
      <c r="E45" s="46">
        <f t="shared" ref="E45:S45" si="0">AVERAGE(E11:E44)</f>
        <v>10039.963333333333</v>
      </c>
      <c r="F45" s="46">
        <f t="shared" si="0"/>
        <v>327999.97999999992</v>
      </c>
      <c r="G45" s="46">
        <f t="shared" si="0"/>
        <v>81998.200588235311</v>
      </c>
      <c r="H45" s="46">
        <f t="shared" si="0"/>
        <v>442.07352941176481</v>
      </c>
      <c r="I45" s="46">
        <f t="shared" si="0"/>
        <v>435.60588235294114</v>
      </c>
      <c r="J45" s="46">
        <f t="shared" si="0"/>
        <v>443.70911764705892</v>
      </c>
      <c r="K45" s="46">
        <f t="shared" si="0"/>
        <v>405.40999999999997</v>
      </c>
      <c r="L45" s="46">
        <f t="shared" si="0"/>
        <v>486.54382352941184</v>
      </c>
      <c r="M45" s="46">
        <f t="shared" si="0"/>
        <v>460.96529411764692</v>
      </c>
      <c r="N45" s="46">
        <f t="shared" si="0"/>
        <v>406.6541176470588</v>
      </c>
      <c r="O45" s="46">
        <f t="shared" si="0"/>
        <v>466.47352941176467</v>
      </c>
      <c r="P45" s="46">
        <f t="shared" si="0"/>
        <v>431.28352941176473</v>
      </c>
      <c r="Q45" s="46">
        <f t="shared" si="0"/>
        <v>457.19222222222226</v>
      </c>
      <c r="R45" s="46">
        <f t="shared" si="0"/>
        <v>451.36029411764713</v>
      </c>
      <c r="S45" s="46">
        <f t="shared" si="0"/>
        <v>447.38558823529411</v>
      </c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</row>
    <row r="46" spans="1:55" customFormat="1" ht="15" x14ac:dyDescent="0.25">
      <c r="A46" t="s">
        <v>108</v>
      </c>
      <c r="B46" t="s">
        <v>114</v>
      </c>
      <c r="C46" s="7" t="s">
        <v>88</v>
      </c>
      <c r="D46" s="9">
        <f>STDEV(D11:D44)</f>
        <v>11.31046481579676</v>
      </c>
      <c r="E46" s="8">
        <f t="shared" ref="E46:S46" si="1">STDEV(E11:E44)</f>
        <v>476.71407477823294</v>
      </c>
      <c r="F46" s="8"/>
      <c r="G46" s="8">
        <f t="shared" si="1"/>
        <v>3607.8143348779963</v>
      </c>
      <c r="H46" s="9">
        <f t="shared" si="1"/>
        <v>18.916188174274524</v>
      </c>
      <c r="I46" s="9">
        <f t="shared" si="1"/>
        <v>25.659854875430696</v>
      </c>
      <c r="J46" s="9">
        <f t="shared" si="1"/>
        <v>19.710976386443971</v>
      </c>
      <c r="K46" s="9">
        <f t="shared" si="1"/>
        <v>13.018380275594959</v>
      </c>
      <c r="L46" s="9">
        <f t="shared" si="1"/>
        <v>21.364462990606736</v>
      </c>
      <c r="M46" s="9">
        <f t="shared" si="1"/>
        <v>37.164010387641049</v>
      </c>
      <c r="N46" s="9">
        <f t="shared" si="1"/>
        <v>19.529201929053322</v>
      </c>
      <c r="O46" s="9">
        <f t="shared" si="1"/>
        <v>34.304029702535558</v>
      </c>
      <c r="P46" s="9">
        <f t="shared" si="1"/>
        <v>19.572381110056348</v>
      </c>
      <c r="Q46" s="9">
        <f t="shared" si="1"/>
        <v>22.376409887299712</v>
      </c>
      <c r="R46" s="9">
        <f t="shared" si="1"/>
        <v>19.484423535658792</v>
      </c>
      <c r="S46" s="9">
        <f t="shared" si="1"/>
        <v>23.183754655933633</v>
      </c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</row>
    <row r="47" spans="1:55" customFormat="1" ht="15.75" thickBot="1" x14ac:dyDescent="0.3">
      <c r="A47" t="s">
        <v>108</v>
      </c>
      <c r="B47" t="s">
        <v>114</v>
      </c>
      <c r="C47" s="15" t="s">
        <v>89</v>
      </c>
      <c r="D47" s="19">
        <f>D46/D45*100</f>
        <v>2.423077988709212</v>
      </c>
      <c r="E47" s="19">
        <f t="shared" ref="E47:S47" si="2">E46/E45*100</f>
        <v>4.7481654957395225</v>
      </c>
      <c r="F47" s="19"/>
      <c r="G47" s="19">
        <f t="shared" si="2"/>
        <v>4.3998701300716441</v>
      </c>
      <c r="H47" s="19">
        <f>H46/H45*100</f>
        <v>4.2789687497111446</v>
      </c>
      <c r="I47" s="19">
        <f t="shared" si="2"/>
        <v>5.8906125731884176</v>
      </c>
      <c r="J47" s="19">
        <f t="shared" si="2"/>
        <v>4.442319439133712</v>
      </c>
      <c r="K47" s="19">
        <f t="shared" si="2"/>
        <v>3.2111640747872428</v>
      </c>
      <c r="L47" s="19">
        <f t="shared" si="2"/>
        <v>4.3910665303749852</v>
      </c>
      <c r="M47" s="19">
        <f t="shared" si="2"/>
        <v>8.062214414379774</v>
      </c>
      <c r="N47" s="19">
        <f t="shared" si="2"/>
        <v>4.8024109634131404</v>
      </c>
      <c r="O47" s="19">
        <f t="shared" si="2"/>
        <v>7.3539070364386667</v>
      </c>
      <c r="P47" s="19">
        <f t="shared" si="2"/>
        <v>4.5381703161146607</v>
      </c>
      <c r="Q47" s="19">
        <f t="shared" si="2"/>
        <v>4.8943111452196719</v>
      </c>
      <c r="R47" s="19">
        <f t="shared" si="2"/>
        <v>4.3168226779336889</v>
      </c>
      <c r="S47" s="19">
        <f t="shared" si="2"/>
        <v>5.1820521862095763</v>
      </c>
      <c r="U47" s="41"/>
      <c r="V47" s="41"/>
      <c r="W47" s="41"/>
      <c r="X47" s="42"/>
      <c r="Y47" s="41"/>
      <c r="Z47" s="41"/>
      <c r="AA47" s="41"/>
      <c r="AB47" s="41"/>
      <c r="AC47" s="42"/>
      <c r="AD47" s="41"/>
      <c r="AE47" s="41"/>
      <c r="AF47" s="41"/>
      <c r="AG47" s="41"/>
      <c r="AH47" s="41"/>
      <c r="AI47" s="42"/>
      <c r="AJ47" s="41"/>
      <c r="AK47" s="41"/>
      <c r="AL47" s="39"/>
      <c r="AM47" s="65"/>
      <c r="AN47" s="65"/>
      <c r="AO47" s="65"/>
      <c r="AP47" s="50"/>
      <c r="AQ47" s="65"/>
      <c r="AR47" s="65"/>
      <c r="AS47" s="65"/>
      <c r="AT47" s="65"/>
      <c r="AU47" s="50"/>
      <c r="AV47" s="65"/>
      <c r="AW47" s="65"/>
      <c r="AX47" s="65"/>
      <c r="AY47" s="65"/>
      <c r="AZ47" s="65"/>
      <c r="BA47" s="50"/>
      <c r="BB47" s="65"/>
      <c r="BC47" s="65"/>
    </row>
    <row r="48" spans="1:55" customFormat="1" ht="15" x14ac:dyDescent="0.25">
      <c r="A48" t="s">
        <v>108</v>
      </c>
      <c r="B48" t="s">
        <v>114</v>
      </c>
      <c r="C48" s="3" t="s">
        <v>122</v>
      </c>
      <c r="D48" s="2">
        <v>432</v>
      </c>
      <c r="E48" s="2"/>
      <c r="F48" s="2"/>
      <c r="G48" s="2"/>
      <c r="H48" s="2">
        <v>455</v>
      </c>
      <c r="I48" s="2">
        <v>452</v>
      </c>
      <c r="J48" s="2">
        <v>450</v>
      </c>
      <c r="K48" s="2">
        <v>408</v>
      </c>
      <c r="L48" s="2">
        <v>444</v>
      </c>
      <c r="M48" s="2">
        <v>458</v>
      </c>
      <c r="N48" s="2">
        <v>410</v>
      </c>
      <c r="O48" s="2">
        <v>458.7</v>
      </c>
      <c r="P48" s="2">
        <v>441</v>
      </c>
      <c r="Q48" s="2">
        <v>460</v>
      </c>
      <c r="R48" s="2">
        <v>462</v>
      </c>
      <c r="S48" s="2">
        <v>450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</row>
    <row r="49" spans="1:55" customFormat="1" ht="15.75" thickBot="1" x14ac:dyDescent="0.3">
      <c r="A49" s="32" t="s">
        <v>108</v>
      </c>
      <c r="B49" s="32" t="s">
        <v>114</v>
      </c>
      <c r="C49" s="12" t="s">
        <v>90</v>
      </c>
      <c r="D49" s="14">
        <f>100*(D45-D48)/D48</f>
        <v>8.0511301742919326</v>
      </c>
      <c r="E49" s="14"/>
      <c r="F49" s="14"/>
      <c r="G49" s="14"/>
      <c r="H49" s="14">
        <f t="shared" ref="H49:S49" si="3">100*(H45-H48)/H48</f>
        <v>-2.8409825468648768</v>
      </c>
      <c r="I49" s="14">
        <f t="shared" si="3"/>
        <v>-3.6270171785528458</v>
      </c>
      <c r="J49" s="14">
        <f t="shared" si="3"/>
        <v>-1.3979738562091295</v>
      </c>
      <c r="K49" s="14">
        <f>100*(K45-K48)/K48</f>
        <v>-0.6348039215686353</v>
      </c>
      <c r="L49" s="14">
        <f t="shared" si="3"/>
        <v>9.581942236354017</v>
      </c>
      <c r="M49" s="14">
        <f t="shared" si="3"/>
        <v>0.64744413049059391</v>
      </c>
      <c r="N49" s="14">
        <f t="shared" si="3"/>
        <v>-0.81606886657102506</v>
      </c>
      <c r="O49" s="14">
        <f t="shared" si="3"/>
        <v>1.6946870311237594</v>
      </c>
      <c r="P49" s="14">
        <f t="shared" si="3"/>
        <v>-2.2032813125250041</v>
      </c>
      <c r="Q49" s="14">
        <f t="shared" si="3"/>
        <v>-0.61038647342994434</v>
      </c>
      <c r="R49" s="14">
        <f t="shared" si="3"/>
        <v>-2.3029666412019201</v>
      </c>
      <c r="S49" s="14">
        <f t="shared" si="3"/>
        <v>-0.58098039215686492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</row>
    <row r="50" spans="1:55" customFormat="1" ht="15" x14ac:dyDescent="0.25">
      <c r="C50" s="1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U50" s="41"/>
      <c r="V50" s="41"/>
      <c r="W50" s="41"/>
      <c r="X50" s="42"/>
      <c r="Y50" s="41"/>
      <c r="Z50" s="41"/>
      <c r="AA50" s="41"/>
      <c r="AB50" s="41"/>
      <c r="AC50" s="42"/>
      <c r="AD50" s="41"/>
      <c r="AE50" s="41"/>
      <c r="AF50" s="41"/>
      <c r="AG50" s="41"/>
      <c r="AH50" s="41"/>
      <c r="AI50" s="42"/>
      <c r="AJ50" s="41"/>
      <c r="AK50" s="41"/>
      <c r="AL50" s="39"/>
      <c r="AM50" s="65"/>
      <c r="AN50" s="65"/>
      <c r="AO50" s="65"/>
      <c r="AP50" s="50"/>
      <c r="AQ50" s="65"/>
      <c r="AR50" s="65"/>
      <c r="AS50" s="65"/>
      <c r="AT50" s="65"/>
      <c r="AU50" s="50"/>
      <c r="AV50" s="65"/>
      <c r="AW50" s="65"/>
      <c r="AX50" s="65"/>
      <c r="AY50" s="65"/>
      <c r="AZ50" s="65"/>
      <c r="BA50" s="50"/>
      <c r="BB50" s="65"/>
      <c r="BC50" s="65"/>
    </row>
    <row r="51" spans="1:55" customFormat="1" ht="15.75" thickBo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</row>
    <row r="52" spans="1:55" customFormat="1" ht="15" x14ac:dyDescent="0.25">
      <c r="A52" t="s">
        <v>109</v>
      </c>
      <c r="B52" t="s">
        <v>114</v>
      </c>
      <c r="C52" s="25" t="s">
        <v>51</v>
      </c>
      <c r="D52" s="5">
        <v>100.64</v>
      </c>
      <c r="E52" s="5">
        <v>10760.32</v>
      </c>
      <c r="F52" s="5">
        <v>336000</v>
      </c>
      <c r="G52" s="5">
        <v>90364.33</v>
      </c>
      <c r="H52" s="6">
        <v>37.15</v>
      </c>
      <c r="I52" s="6">
        <v>48.49</v>
      </c>
      <c r="J52" s="6">
        <v>45.87</v>
      </c>
      <c r="K52" s="6">
        <v>37.01</v>
      </c>
      <c r="L52" s="6">
        <v>48.3</v>
      </c>
      <c r="M52" s="21"/>
      <c r="N52" s="21">
        <v>39.119999999999997</v>
      </c>
      <c r="O52" s="21">
        <v>49.03</v>
      </c>
      <c r="P52" s="21">
        <v>43.8</v>
      </c>
      <c r="Q52" s="21">
        <v>56.26</v>
      </c>
      <c r="R52" s="21">
        <v>37.869999999999997</v>
      </c>
      <c r="S52" s="21">
        <v>38.1</v>
      </c>
      <c r="U52" s="38" t="s">
        <v>51</v>
      </c>
      <c r="V52" s="38">
        <v>21.75</v>
      </c>
      <c r="W52" s="38">
        <v>541.21</v>
      </c>
      <c r="X52" s="38">
        <v>11839.36</v>
      </c>
      <c r="Y52" s="38">
        <v>3871.59</v>
      </c>
      <c r="Z52" s="38">
        <v>2.31</v>
      </c>
      <c r="AA52" s="38">
        <v>5.58</v>
      </c>
      <c r="AB52" s="38">
        <v>2.64</v>
      </c>
      <c r="AC52" s="38">
        <v>12.28</v>
      </c>
      <c r="AD52" s="38">
        <v>2.82</v>
      </c>
      <c r="AE52" s="38">
        <v>47.21</v>
      </c>
      <c r="AF52" s="38">
        <v>2.63</v>
      </c>
      <c r="AG52" s="38">
        <v>22.76</v>
      </c>
      <c r="AH52" s="38">
        <v>3.57</v>
      </c>
      <c r="AI52" s="38">
        <v>14.65</v>
      </c>
      <c r="AJ52" s="38">
        <v>1.89</v>
      </c>
      <c r="AK52" s="38">
        <v>1.55</v>
      </c>
      <c r="AL52" s="1"/>
      <c r="AM52" s="65" t="s">
        <v>51</v>
      </c>
      <c r="AN52" s="65">
        <v>43.07</v>
      </c>
      <c r="AO52" s="65">
        <v>21.83</v>
      </c>
      <c r="AP52" s="65">
        <v>1988.55</v>
      </c>
      <c r="AQ52" s="65">
        <v>1043.22</v>
      </c>
      <c r="AR52" s="65">
        <v>1.58</v>
      </c>
      <c r="AS52" s="65">
        <v>5.47</v>
      </c>
      <c r="AT52" s="65">
        <v>0.60799999999999998</v>
      </c>
      <c r="AU52" s="65">
        <v>23.23</v>
      </c>
      <c r="AV52" s="65">
        <v>3.37</v>
      </c>
      <c r="AW52" s="65">
        <v>95</v>
      </c>
      <c r="AX52" s="65">
        <v>1.25</v>
      </c>
      <c r="AY52" s="65">
        <v>45.32</v>
      </c>
      <c r="AZ52" s="65">
        <v>2.81</v>
      </c>
      <c r="BA52" s="65">
        <v>19.649999999999999</v>
      </c>
      <c r="BB52" s="65">
        <v>0.252</v>
      </c>
      <c r="BC52" s="65">
        <v>0.1</v>
      </c>
    </row>
    <row r="53" spans="1:55" customFormat="1" ht="15" x14ac:dyDescent="0.25">
      <c r="A53" t="s">
        <v>109</v>
      </c>
      <c r="B53" t="s">
        <v>114</v>
      </c>
      <c r="C53" s="25" t="s">
        <v>52</v>
      </c>
      <c r="D53" s="5"/>
      <c r="E53" s="5">
        <v>9643.77</v>
      </c>
      <c r="F53" s="5">
        <v>335999.97</v>
      </c>
      <c r="G53" s="5">
        <v>77420.7</v>
      </c>
      <c r="H53" s="6">
        <v>36.97</v>
      </c>
      <c r="I53" s="6">
        <v>42.56</v>
      </c>
      <c r="J53" s="6">
        <v>37.81</v>
      </c>
      <c r="K53" s="6">
        <v>42.23</v>
      </c>
      <c r="L53" s="6">
        <v>39.43</v>
      </c>
      <c r="M53" s="21"/>
      <c r="N53" s="21">
        <v>36.93</v>
      </c>
      <c r="O53" s="21">
        <v>86.66</v>
      </c>
      <c r="P53" s="21">
        <v>34.17</v>
      </c>
      <c r="Q53" s="21">
        <v>33.75</v>
      </c>
      <c r="R53" s="21">
        <v>31.7</v>
      </c>
      <c r="S53" s="21">
        <v>32.380000000000003</v>
      </c>
      <c r="U53" s="38" t="s">
        <v>52</v>
      </c>
      <c r="V53" s="38">
        <v>21.32</v>
      </c>
      <c r="W53" s="38">
        <v>630.74</v>
      </c>
      <c r="X53" s="38">
        <v>11828.68</v>
      </c>
      <c r="Y53" s="38">
        <v>3762.33</v>
      </c>
      <c r="Z53" s="38">
        <v>2.63</v>
      </c>
      <c r="AA53" s="38">
        <v>5.53</v>
      </c>
      <c r="AB53" s="38">
        <v>2.64</v>
      </c>
      <c r="AC53" s="38">
        <v>11.46</v>
      </c>
      <c r="AD53" s="38">
        <v>2.4500000000000002</v>
      </c>
      <c r="AE53" s="38">
        <v>56.52</v>
      </c>
      <c r="AF53" s="38">
        <v>2.89</v>
      </c>
      <c r="AG53" s="38">
        <v>22.04</v>
      </c>
      <c r="AH53" s="38">
        <v>3.17</v>
      </c>
      <c r="AI53" s="38">
        <v>11.53</v>
      </c>
      <c r="AJ53" s="38">
        <v>1.99</v>
      </c>
      <c r="AK53" s="38">
        <v>1.38</v>
      </c>
      <c r="AL53" s="1"/>
      <c r="AM53" s="65" t="s">
        <v>52</v>
      </c>
      <c r="AN53" s="65">
        <v>39.61</v>
      </c>
      <c r="AO53" s="65">
        <v>20.56</v>
      </c>
      <c r="AP53" s="65">
        <v>1761.22</v>
      </c>
      <c r="AQ53" s="65">
        <v>852.04</v>
      </c>
      <c r="AR53" s="65">
        <v>1.4</v>
      </c>
      <c r="AS53" s="65">
        <v>5.34</v>
      </c>
      <c r="AT53" s="65">
        <v>0.49399999999999999</v>
      </c>
      <c r="AU53" s="65">
        <v>20.63</v>
      </c>
      <c r="AV53" s="65">
        <v>2.95</v>
      </c>
      <c r="AW53" s="65">
        <v>108.99</v>
      </c>
      <c r="AX53" s="65">
        <v>0.84</v>
      </c>
      <c r="AY53" s="65">
        <v>42.5</v>
      </c>
      <c r="AZ53" s="65">
        <v>2.64</v>
      </c>
      <c r="BA53" s="65">
        <v>15.82</v>
      </c>
      <c r="BB53" s="65">
        <v>0.251</v>
      </c>
      <c r="BC53" s="65">
        <v>0.104</v>
      </c>
    </row>
    <row r="54" spans="1:55" customFormat="1" ht="15" x14ac:dyDescent="0.25">
      <c r="A54" t="s">
        <v>109</v>
      </c>
      <c r="B54" t="s">
        <v>114</v>
      </c>
      <c r="C54" s="25" t="s">
        <v>53</v>
      </c>
      <c r="D54" s="5">
        <v>41.2</v>
      </c>
      <c r="E54" s="5">
        <v>10102.84</v>
      </c>
      <c r="F54" s="5">
        <v>336000</v>
      </c>
      <c r="G54" s="5">
        <v>82613.100000000006</v>
      </c>
      <c r="H54" s="6">
        <v>30.67</v>
      </c>
      <c r="I54" s="6">
        <v>49.5</v>
      </c>
      <c r="J54" s="6">
        <v>39.33</v>
      </c>
      <c r="K54" s="6">
        <v>41.64</v>
      </c>
      <c r="L54" s="6">
        <v>36.46</v>
      </c>
      <c r="M54" s="21"/>
      <c r="N54" s="21">
        <v>29.42</v>
      </c>
      <c r="O54" s="21"/>
      <c r="P54" s="21">
        <v>42.5</v>
      </c>
      <c r="Q54" s="21">
        <v>56.42</v>
      </c>
      <c r="R54" s="21">
        <v>33.270000000000003</v>
      </c>
      <c r="S54" s="21">
        <v>33.270000000000003</v>
      </c>
      <c r="U54" s="38" t="s">
        <v>53</v>
      </c>
      <c r="V54" s="38">
        <v>20.11</v>
      </c>
      <c r="W54" s="38">
        <v>674.39</v>
      </c>
      <c r="X54" s="38">
        <v>12007.6</v>
      </c>
      <c r="Y54" s="38">
        <v>4099</v>
      </c>
      <c r="Z54" s="38">
        <v>2.39</v>
      </c>
      <c r="AA54" s="38">
        <v>6.65</v>
      </c>
      <c r="AB54" s="38">
        <v>2.82</v>
      </c>
      <c r="AC54" s="38">
        <v>13.03</v>
      </c>
      <c r="AD54" s="38">
        <v>2.56</v>
      </c>
      <c r="AE54" s="38">
        <v>75.11</v>
      </c>
      <c r="AF54" s="38">
        <v>2.52</v>
      </c>
      <c r="AG54" s="38">
        <v>24.05</v>
      </c>
      <c r="AH54" s="38">
        <v>3.72</v>
      </c>
      <c r="AI54" s="38">
        <v>14.74</v>
      </c>
      <c r="AJ54" s="38">
        <v>2.14</v>
      </c>
      <c r="AK54" s="38">
        <v>1.46</v>
      </c>
      <c r="AL54" s="1"/>
      <c r="AM54" s="65" t="s">
        <v>53</v>
      </c>
      <c r="AN54" s="65">
        <v>39.22</v>
      </c>
      <c r="AO54" s="65">
        <v>22.42</v>
      </c>
      <c r="AP54" s="65">
        <v>1855.03</v>
      </c>
      <c r="AQ54" s="65">
        <v>980.87</v>
      </c>
      <c r="AR54" s="65">
        <v>1.58</v>
      </c>
      <c r="AS54" s="65">
        <v>6.85</v>
      </c>
      <c r="AT54" s="65">
        <v>0.502</v>
      </c>
      <c r="AU54" s="65">
        <v>23.33</v>
      </c>
      <c r="AV54" s="65">
        <v>3.29</v>
      </c>
      <c r="AW54" s="65">
        <v>152.80000000000001</v>
      </c>
      <c r="AX54" s="65">
        <v>1.1399999999999999</v>
      </c>
      <c r="AY54" s="65">
        <v>46.81</v>
      </c>
      <c r="AZ54" s="65">
        <v>2.35</v>
      </c>
      <c r="BA54" s="65">
        <v>17.09</v>
      </c>
      <c r="BB54" s="65">
        <v>0.23100000000000001</v>
      </c>
      <c r="BC54" s="65">
        <v>4.6100000000000002E-2</v>
      </c>
    </row>
    <row r="55" spans="1:55" customFormat="1" ht="15" x14ac:dyDescent="0.25">
      <c r="A55" t="s">
        <v>109</v>
      </c>
      <c r="B55" t="s">
        <v>114</v>
      </c>
      <c r="C55" s="25" t="s">
        <v>51</v>
      </c>
      <c r="D55" s="5"/>
      <c r="E55" s="5">
        <v>8943.08</v>
      </c>
      <c r="F55" s="5">
        <v>336000.06</v>
      </c>
      <c r="G55" s="5">
        <v>77415.98</v>
      </c>
      <c r="H55" s="6">
        <v>31.64</v>
      </c>
      <c r="I55" s="6">
        <v>36.03</v>
      </c>
      <c r="J55" s="6">
        <v>35.799999999999997</v>
      </c>
      <c r="K55" s="6">
        <v>34.090000000000003</v>
      </c>
      <c r="L55" s="6">
        <v>36.130000000000003</v>
      </c>
      <c r="M55" s="21"/>
      <c r="N55" s="21">
        <v>30.24</v>
      </c>
      <c r="O55" s="21">
        <v>68.94</v>
      </c>
      <c r="P55" s="21">
        <v>35.159999999999997</v>
      </c>
      <c r="Q55" s="21">
        <v>52.23</v>
      </c>
      <c r="R55" s="21">
        <v>33.64</v>
      </c>
      <c r="S55" s="21">
        <v>32.75</v>
      </c>
      <c r="U55" s="38" t="s">
        <v>51</v>
      </c>
      <c r="V55" s="38">
        <v>19.12</v>
      </c>
      <c r="W55" s="38">
        <v>289.29000000000002</v>
      </c>
      <c r="X55" s="38">
        <v>11818.65</v>
      </c>
      <c r="Y55" s="38">
        <v>4087.18</v>
      </c>
      <c r="Z55" s="38">
        <v>1.76</v>
      </c>
      <c r="AA55" s="38">
        <v>4.9000000000000004</v>
      </c>
      <c r="AB55" s="38">
        <v>1.8</v>
      </c>
      <c r="AC55" s="38">
        <v>8.74</v>
      </c>
      <c r="AD55" s="38">
        <v>2.98</v>
      </c>
      <c r="AE55" s="38">
        <v>48.4</v>
      </c>
      <c r="AF55" s="38">
        <v>1.97</v>
      </c>
      <c r="AG55" s="38">
        <v>20.85</v>
      </c>
      <c r="AH55" s="38">
        <v>3.08</v>
      </c>
      <c r="AI55" s="38">
        <v>14.42</v>
      </c>
      <c r="AJ55" s="38">
        <v>1.47</v>
      </c>
      <c r="AK55" s="38">
        <v>1.61</v>
      </c>
      <c r="AL55" s="1"/>
      <c r="AM55" s="65" t="s">
        <v>51</v>
      </c>
      <c r="AN55" s="65">
        <v>37.659999999999997</v>
      </c>
      <c r="AO55" s="65">
        <v>17.25</v>
      </c>
      <c r="AP55" s="65">
        <v>1765.51</v>
      </c>
      <c r="AQ55" s="65">
        <v>780.52</v>
      </c>
      <c r="AR55" s="65">
        <v>1.26</v>
      </c>
      <c r="AS55" s="65">
        <v>5.81</v>
      </c>
      <c r="AT55" s="65">
        <v>0.626</v>
      </c>
      <c r="AU55" s="65">
        <v>14.84</v>
      </c>
      <c r="AV55" s="65">
        <v>3.11</v>
      </c>
      <c r="AW55" s="65">
        <v>89.52</v>
      </c>
      <c r="AX55" s="65">
        <v>0.89100000000000001</v>
      </c>
      <c r="AY55" s="65">
        <v>38.54</v>
      </c>
      <c r="AZ55" s="65">
        <v>2.63</v>
      </c>
      <c r="BA55" s="65">
        <v>17.52</v>
      </c>
      <c r="BB55" s="65">
        <v>0.20899999999999999</v>
      </c>
      <c r="BC55" s="65">
        <v>0.13600000000000001</v>
      </c>
    </row>
    <row r="56" spans="1:55" customFormat="1" ht="15" x14ac:dyDescent="0.25">
      <c r="A56" t="s">
        <v>109</v>
      </c>
      <c r="B56" t="s">
        <v>114</v>
      </c>
      <c r="C56" s="25" t="s">
        <v>52</v>
      </c>
      <c r="D56" s="5">
        <v>79.37</v>
      </c>
      <c r="E56" s="5">
        <v>9571.81</v>
      </c>
      <c r="F56" s="5">
        <v>336000</v>
      </c>
      <c r="G56" s="5">
        <v>73762.59</v>
      </c>
      <c r="H56" s="6">
        <v>33.74</v>
      </c>
      <c r="I56" s="6">
        <v>28.81</v>
      </c>
      <c r="J56" s="6">
        <v>34.68</v>
      </c>
      <c r="K56" s="6">
        <v>29.75</v>
      </c>
      <c r="L56" s="6">
        <v>39.380000000000003</v>
      </c>
      <c r="M56" s="21"/>
      <c r="N56" s="21">
        <v>33.17</v>
      </c>
      <c r="O56" s="21"/>
      <c r="P56" s="21">
        <v>39.99</v>
      </c>
      <c r="Q56" s="21">
        <v>37.090000000000003</v>
      </c>
      <c r="R56" s="21">
        <v>33.659999999999997</v>
      </c>
      <c r="S56" s="21">
        <v>31.45</v>
      </c>
      <c r="U56" s="38" t="s">
        <v>52</v>
      </c>
      <c r="V56" s="38">
        <v>25.31</v>
      </c>
      <c r="W56" s="38">
        <v>317</v>
      </c>
      <c r="X56" s="38">
        <v>12074.31</v>
      </c>
      <c r="Y56" s="38">
        <v>5141.38</v>
      </c>
      <c r="Z56" s="38">
        <v>1.99</v>
      </c>
      <c r="AA56" s="38">
        <v>5.41</v>
      </c>
      <c r="AB56" s="38">
        <v>2.02</v>
      </c>
      <c r="AC56" s="38">
        <v>10.199999999999999</v>
      </c>
      <c r="AD56" s="38">
        <v>4.0999999999999996</v>
      </c>
      <c r="AE56" s="38">
        <v>49.87</v>
      </c>
      <c r="AF56" s="38">
        <v>2.61</v>
      </c>
      <c r="AG56" s="38">
        <v>22.12</v>
      </c>
      <c r="AH56" s="38">
        <v>3.52</v>
      </c>
      <c r="AI56" s="38">
        <v>13.32</v>
      </c>
      <c r="AJ56" s="38">
        <v>1.79</v>
      </c>
      <c r="AK56" s="38">
        <v>1.93</v>
      </c>
      <c r="AL56" s="1"/>
      <c r="AM56" s="65" t="s">
        <v>52</v>
      </c>
      <c r="AN56" s="65">
        <v>39.4</v>
      </c>
      <c r="AO56" s="65">
        <v>21.19</v>
      </c>
      <c r="AP56" s="65">
        <v>1667.49</v>
      </c>
      <c r="AQ56" s="65">
        <v>785.86</v>
      </c>
      <c r="AR56" s="65">
        <v>1.3</v>
      </c>
      <c r="AS56" s="65">
        <v>7.26</v>
      </c>
      <c r="AT56" s="65">
        <v>0.60699999999999998</v>
      </c>
      <c r="AU56" s="65">
        <v>17.09</v>
      </c>
      <c r="AV56" s="65">
        <v>2.95</v>
      </c>
      <c r="AW56" s="65">
        <v>95.08</v>
      </c>
      <c r="AX56" s="65">
        <v>1.1299999999999999</v>
      </c>
      <c r="AY56" s="65">
        <v>41.25</v>
      </c>
      <c r="AZ56" s="65">
        <v>2.4500000000000002</v>
      </c>
      <c r="BA56" s="65">
        <v>16.57</v>
      </c>
      <c r="BB56" s="65">
        <v>0.223</v>
      </c>
      <c r="BC56" s="65">
        <v>7.9799999999999996E-2</v>
      </c>
    </row>
    <row r="57" spans="1:55" customFormat="1" ht="15" x14ac:dyDescent="0.25">
      <c r="A57" t="s">
        <v>109</v>
      </c>
      <c r="B57" t="s">
        <v>114</v>
      </c>
      <c r="C57" s="25" t="s">
        <v>53</v>
      </c>
      <c r="D57" s="5"/>
      <c r="E57" s="5">
        <v>10844.77</v>
      </c>
      <c r="F57" s="5">
        <v>336000</v>
      </c>
      <c r="G57" s="5">
        <v>85967.7</v>
      </c>
      <c r="H57" s="6">
        <v>41.48</v>
      </c>
      <c r="I57" s="6">
        <v>37.03</v>
      </c>
      <c r="J57" s="6">
        <v>38.590000000000003</v>
      </c>
      <c r="K57" s="6"/>
      <c r="L57" s="6">
        <v>46.25</v>
      </c>
      <c r="M57" s="21"/>
      <c r="N57" s="21">
        <v>40.880000000000003</v>
      </c>
      <c r="O57" s="22"/>
      <c r="P57" s="21">
        <v>33.39</v>
      </c>
      <c r="Q57" s="22"/>
      <c r="R57" s="21">
        <v>38.93</v>
      </c>
      <c r="S57" s="21">
        <v>37.909999999999997</v>
      </c>
      <c r="U57" s="38" t="s">
        <v>53</v>
      </c>
      <c r="V57" s="38">
        <v>30.12</v>
      </c>
      <c r="W57" s="38">
        <v>374.3</v>
      </c>
      <c r="X57" s="38">
        <v>12846.79</v>
      </c>
      <c r="Y57" s="38">
        <v>6249.74</v>
      </c>
      <c r="Z57" s="38">
        <v>2.73</v>
      </c>
      <c r="AA57" s="38">
        <v>7.32</v>
      </c>
      <c r="AB57" s="38">
        <v>2.48</v>
      </c>
      <c r="AC57" s="38">
        <v>14.63</v>
      </c>
      <c r="AD57" s="38">
        <v>5.25</v>
      </c>
      <c r="AE57" s="38">
        <v>77.89</v>
      </c>
      <c r="AF57" s="38">
        <v>3.43</v>
      </c>
      <c r="AG57" s="38">
        <v>36.4</v>
      </c>
      <c r="AH57" s="38">
        <v>4.08</v>
      </c>
      <c r="AI57" s="38">
        <v>23.69</v>
      </c>
      <c r="AJ57" s="38">
        <v>2.2000000000000002</v>
      </c>
      <c r="AK57" s="38">
        <v>2.4500000000000002</v>
      </c>
      <c r="AL57" s="1"/>
      <c r="AM57" s="65" t="s">
        <v>53</v>
      </c>
      <c r="AN57" s="65">
        <v>60.38</v>
      </c>
      <c r="AO57" s="65">
        <v>32.69</v>
      </c>
      <c r="AP57" s="65">
        <v>2640</v>
      </c>
      <c r="AQ57" s="65">
        <v>1315.27</v>
      </c>
      <c r="AR57" s="65">
        <v>2.14</v>
      </c>
      <c r="AS57" s="65">
        <v>9.8699999999999992</v>
      </c>
      <c r="AT57" s="65">
        <v>0.89300000000000002</v>
      </c>
      <c r="AU57" s="65">
        <v>27.35</v>
      </c>
      <c r="AV57" s="65">
        <v>4.75</v>
      </c>
      <c r="AW57" s="65">
        <v>156.5</v>
      </c>
      <c r="AX57" s="65">
        <v>1.39</v>
      </c>
      <c r="AY57" s="65">
        <v>62.69</v>
      </c>
      <c r="AZ57" s="65">
        <v>3.93</v>
      </c>
      <c r="BA57" s="65">
        <v>31.63</v>
      </c>
      <c r="BB57" s="65">
        <v>0.311</v>
      </c>
      <c r="BC57" s="65">
        <v>0.14299999999999999</v>
      </c>
    </row>
    <row r="58" spans="1:55" customFormat="1" ht="15" x14ac:dyDescent="0.25">
      <c r="A58" t="s">
        <v>109</v>
      </c>
      <c r="B58" t="s">
        <v>114</v>
      </c>
      <c r="C58" s="25" t="s">
        <v>50</v>
      </c>
      <c r="D58" s="5"/>
      <c r="E58" s="5">
        <v>10144.69</v>
      </c>
      <c r="F58" s="5">
        <v>335999.94</v>
      </c>
      <c r="G58" s="5">
        <v>81103.520000000004</v>
      </c>
      <c r="H58" s="6">
        <v>32.520000000000003</v>
      </c>
      <c r="I58" s="6">
        <v>40.65</v>
      </c>
      <c r="J58" s="6">
        <v>37.47</v>
      </c>
      <c r="K58" s="6">
        <v>30.09</v>
      </c>
      <c r="L58" s="6">
        <v>43.43</v>
      </c>
      <c r="M58" s="22"/>
      <c r="N58" s="21">
        <v>38.53</v>
      </c>
      <c r="O58" s="21">
        <v>42.25</v>
      </c>
      <c r="P58" s="22">
        <v>45.56</v>
      </c>
      <c r="Q58" s="21"/>
      <c r="R58" s="21">
        <v>32.6</v>
      </c>
      <c r="S58" s="21">
        <v>36.96</v>
      </c>
      <c r="U58" s="38" t="s">
        <v>50</v>
      </c>
      <c r="V58" s="38">
        <v>20.53</v>
      </c>
      <c r="W58" s="38">
        <v>473.46</v>
      </c>
      <c r="X58" s="38">
        <v>12109.13</v>
      </c>
      <c r="Y58" s="38">
        <v>4322.07</v>
      </c>
      <c r="Z58" s="38">
        <v>2.62</v>
      </c>
      <c r="AA58" s="38">
        <v>5.82</v>
      </c>
      <c r="AB58" s="38">
        <v>1.83</v>
      </c>
      <c r="AC58" s="38">
        <v>10.02</v>
      </c>
      <c r="AD58" s="38">
        <v>2.69</v>
      </c>
      <c r="AE58" s="38">
        <v>66.41</v>
      </c>
      <c r="AF58" s="38">
        <v>2.29</v>
      </c>
      <c r="AG58" s="38">
        <v>22.41</v>
      </c>
      <c r="AH58" s="38">
        <v>4.18</v>
      </c>
      <c r="AI58" s="38">
        <v>11.41</v>
      </c>
      <c r="AJ58" s="38">
        <v>1.34</v>
      </c>
      <c r="AK58" s="38">
        <v>1.84</v>
      </c>
      <c r="AL58" s="1"/>
      <c r="AM58" s="65" t="s">
        <v>50</v>
      </c>
      <c r="AN58" s="65">
        <v>38.22</v>
      </c>
      <c r="AO58" s="65">
        <v>19.37</v>
      </c>
      <c r="AP58" s="65">
        <v>1652.8</v>
      </c>
      <c r="AQ58" s="65">
        <v>744.9</v>
      </c>
      <c r="AR58" s="65">
        <v>1.29</v>
      </c>
      <c r="AS58" s="65">
        <v>6.13</v>
      </c>
      <c r="AT58" s="65">
        <v>0.59599999999999997</v>
      </c>
      <c r="AU58" s="65">
        <v>16.86</v>
      </c>
      <c r="AV58" s="65">
        <v>2.94</v>
      </c>
      <c r="AW58" s="65">
        <v>98.95</v>
      </c>
      <c r="AX58" s="65">
        <v>1.07</v>
      </c>
      <c r="AY58" s="65">
        <v>41.08</v>
      </c>
      <c r="AZ58" s="65">
        <v>2.21</v>
      </c>
      <c r="BA58" s="65">
        <v>18.04</v>
      </c>
      <c r="BB58" s="65">
        <v>0.184</v>
      </c>
      <c r="BC58" s="65">
        <v>0.13700000000000001</v>
      </c>
    </row>
    <row r="59" spans="1:55" customFormat="1" ht="15" x14ac:dyDescent="0.25">
      <c r="A59" t="s">
        <v>109</v>
      </c>
      <c r="B59" t="s">
        <v>114</v>
      </c>
      <c r="C59" s="25" t="s">
        <v>51</v>
      </c>
      <c r="D59" s="5">
        <v>67.87</v>
      </c>
      <c r="E59" s="5">
        <v>10162.48</v>
      </c>
      <c r="F59" s="5">
        <v>335999.94</v>
      </c>
      <c r="G59" s="5">
        <v>81076.27</v>
      </c>
      <c r="H59" s="6">
        <v>36.090000000000003</v>
      </c>
      <c r="I59" s="6">
        <v>32.909999999999997</v>
      </c>
      <c r="J59" s="6">
        <v>44.48</v>
      </c>
      <c r="K59" s="6">
        <v>69.86</v>
      </c>
      <c r="L59" s="6">
        <v>47.73</v>
      </c>
      <c r="M59" s="21"/>
      <c r="N59" s="21">
        <v>33.020000000000003</v>
      </c>
      <c r="O59" s="21"/>
      <c r="P59" s="21">
        <v>42.07</v>
      </c>
      <c r="Q59" s="21">
        <v>39.43</v>
      </c>
      <c r="R59" s="21">
        <v>34.049999999999997</v>
      </c>
      <c r="S59" s="21">
        <v>35.08</v>
      </c>
      <c r="U59" s="38" t="s">
        <v>51</v>
      </c>
      <c r="V59" s="38">
        <v>23.17</v>
      </c>
      <c r="W59" s="38">
        <v>475.57</v>
      </c>
      <c r="X59" s="38">
        <v>11966.14</v>
      </c>
      <c r="Y59" s="38">
        <v>4305.24</v>
      </c>
      <c r="Z59" s="38">
        <v>2.82</v>
      </c>
      <c r="AA59" s="38">
        <v>6.15</v>
      </c>
      <c r="AB59" s="38">
        <v>2.0099999999999998</v>
      </c>
      <c r="AC59" s="38">
        <v>11.43</v>
      </c>
      <c r="AD59" s="38">
        <v>2.82</v>
      </c>
      <c r="AE59" s="38">
        <v>63.46</v>
      </c>
      <c r="AF59" s="38">
        <v>2.02</v>
      </c>
      <c r="AG59" s="38">
        <v>25.1</v>
      </c>
      <c r="AH59" s="38">
        <v>3.9</v>
      </c>
      <c r="AI59" s="38">
        <v>14.33</v>
      </c>
      <c r="AJ59" s="38">
        <v>1.36</v>
      </c>
      <c r="AK59" s="38">
        <v>1.73</v>
      </c>
      <c r="AL59" s="1"/>
      <c r="AM59" s="65" t="s">
        <v>51</v>
      </c>
      <c r="AN59" s="65">
        <v>52.48</v>
      </c>
      <c r="AO59" s="65">
        <v>26.43</v>
      </c>
      <c r="AP59" s="65">
        <v>2259.12</v>
      </c>
      <c r="AQ59" s="65">
        <v>1027.44</v>
      </c>
      <c r="AR59" s="65">
        <v>1.54</v>
      </c>
      <c r="AS59" s="65">
        <v>10.79</v>
      </c>
      <c r="AT59" s="65">
        <v>0.84799999999999998</v>
      </c>
      <c r="AU59" s="65">
        <v>21.27</v>
      </c>
      <c r="AV59" s="65">
        <v>3.91</v>
      </c>
      <c r="AW59" s="65">
        <v>148.86000000000001</v>
      </c>
      <c r="AX59" s="65">
        <v>1.54</v>
      </c>
      <c r="AY59" s="65">
        <v>58.12</v>
      </c>
      <c r="AZ59" s="65">
        <v>3.17</v>
      </c>
      <c r="BA59" s="65">
        <v>23.18</v>
      </c>
      <c r="BB59" s="65">
        <v>0.24099999999999999</v>
      </c>
      <c r="BC59" s="65">
        <v>7.6899999999999996E-2</v>
      </c>
    </row>
    <row r="60" spans="1:55" customFormat="1" ht="15" x14ac:dyDescent="0.25">
      <c r="A60" t="s">
        <v>109</v>
      </c>
      <c r="B60" t="s">
        <v>114</v>
      </c>
      <c r="C60" s="25" t="s">
        <v>52</v>
      </c>
      <c r="D60" s="5"/>
      <c r="E60" s="5">
        <v>9861.31</v>
      </c>
      <c r="F60" s="5">
        <v>336000</v>
      </c>
      <c r="G60" s="5">
        <v>79651.39</v>
      </c>
      <c r="H60" s="6">
        <v>33.01</v>
      </c>
      <c r="I60" s="6">
        <v>26.13</v>
      </c>
      <c r="J60" s="6">
        <v>39.42</v>
      </c>
      <c r="K60" s="6">
        <v>42.45</v>
      </c>
      <c r="L60" s="6">
        <v>36.380000000000003</v>
      </c>
      <c r="M60" s="21"/>
      <c r="N60" s="21">
        <v>35.47</v>
      </c>
      <c r="O60" s="21"/>
      <c r="P60" s="21">
        <v>35.79</v>
      </c>
      <c r="Q60" s="21"/>
      <c r="R60" s="21">
        <v>33.25</v>
      </c>
      <c r="S60" s="21">
        <v>33.799999999999997</v>
      </c>
      <c r="U60" s="38" t="s">
        <v>52</v>
      </c>
      <c r="V60" s="38">
        <v>31.08</v>
      </c>
      <c r="W60" s="38">
        <v>603.37</v>
      </c>
      <c r="X60" s="38">
        <v>12506.57</v>
      </c>
      <c r="Y60" s="38">
        <v>5631.23</v>
      </c>
      <c r="Z60" s="38">
        <v>3.65</v>
      </c>
      <c r="AA60" s="38">
        <v>7.55</v>
      </c>
      <c r="AB60" s="38">
        <v>2.06</v>
      </c>
      <c r="AC60" s="38">
        <v>15.01</v>
      </c>
      <c r="AD60" s="38">
        <v>3.24</v>
      </c>
      <c r="AE60" s="38">
        <v>94.6</v>
      </c>
      <c r="AF60" s="38">
        <v>2.41</v>
      </c>
      <c r="AG60" s="38">
        <v>32.18</v>
      </c>
      <c r="AH60" s="38">
        <v>4.4400000000000004</v>
      </c>
      <c r="AI60" s="38">
        <v>12.36</v>
      </c>
      <c r="AJ60" s="38">
        <v>1.5</v>
      </c>
      <c r="AK60" s="38">
        <v>2.06</v>
      </c>
      <c r="AL60" s="1"/>
      <c r="AM60" s="65" t="s">
        <v>52</v>
      </c>
      <c r="AN60" s="65">
        <v>74.489999999999995</v>
      </c>
      <c r="AO60" s="65">
        <v>38.94</v>
      </c>
      <c r="AP60" s="65">
        <v>2841.27</v>
      </c>
      <c r="AQ60" s="65">
        <v>1306.6099999999999</v>
      </c>
      <c r="AR60" s="65">
        <v>2.31</v>
      </c>
      <c r="AS60" s="65">
        <v>14.91</v>
      </c>
      <c r="AT60" s="65">
        <v>0.99</v>
      </c>
      <c r="AU60" s="65">
        <v>33.04</v>
      </c>
      <c r="AV60" s="65">
        <v>5.89</v>
      </c>
      <c r="AW60" s="65">
        <v>227.73</v>
      </c>
      <c r="AX60" s="65">
        <v>1.63</v>
      </c>
      <c r="AY60" s="65">
        <v>77.569999999999993</v>
      </c>
      <c r="AZ60" s="65">
        <v>4.96</v>
      </c>
      <c r="BA60" s="65">
        <v>29.2</v>
      </c>
      <c r="BB60" s="65">
        <v>0.39500000000000002</v>
      </c>
      <c r="BC60" s="65">
        <v>0.13100000000000001</v>
      </c>
    </row>
    <row r="61" spans="1:55" customFormat="1" ht="15" x14ac:dyDescent="0.25">
      <c r="A61" s="48" t="s">
        <v>109</v>
      </c>
      <c r="B61" s="48" t="s">
        <v>114</v>
      </c>
      <c r="C61" s="104" t="s">
        <v>53</v>
      </c>
      <c r="D61" s="47"/>
      <c r="E61" s="47">
        <v>9600.9</v>
      </c>
      <c r="F61" s="47">
        <v>336000</v>
      </c>
      <c r="G61" s="47">
        <v>84436.06</v>
      </c>
      <c r="H61" s="105">
        <v>34.270000000000003</v>
      </c>
      <c r="I61" s="105">
        <v>37.630000000000003</v>
      </c>
      <c r="J61" s="105">
        <v>39.840000000000003</v>
      </c>
      <c r="K61" s="105">
        <v>31.14</v>
      </c>
      <c r="L61" s="105">
        <v>37.869999999999997</v>
      </c>
      <c r="M61" s="106"/>
      <c r="N61" s="106">
        <v>31.86</v>
      </c>
      <c r="O61" s="106"/>
      <c r="P61" s="107"/>
      <c r="Q61" s="107"/>
      <c r="R61" s="106">
        <v>32.659999999999997</v>
      </c>
      <c r="S61" s="106">
        <v>34.93</v>
      </c>
      <c r="T61" s="48"/>
      <c r="U61" s="108" t="s">
        <v>53</v>
      </c>
      <c r="V61" s="108">
        <v>24.32</v>
      </c>
      <c r="W61" s="108">
        <v>596.54999999999995</v>
      </c>
      <c r="X61" s="108">
        <v>11908.83</v>
      </c>
      <c r="Y61" s="108">
        <v>5938.46</v>
      </c>
      <c r="Z61" s="108">
        <v>3.69</v>
      </c>
      <c r="AA61" s="108">
        <v>6.31</v>
      </c>
      <c r="AB61" s="108">
        <v>1.82</v>
      </c>
      <c r="AC61" s="108">
        <v>12.76</v>
      </c>
      <c r="AD61" s="108">
        <v>2.71</v>
      </c>
      <c r="AE61" s="108">
        <v>72.489999999999995</v>
      </c>
      <c r="AF61" s="108">
        <v>2</v>
      </c>
      <c r="AG61" s="108">
        <v>24.8</v>
      </c>
      <c r="AH61" s="108">
        <v>3.26</v>
      </c>
      <c r="AI61" s="108">
        <v>21.61</v>
      </c>
      <c r="AJ61" s="108">
        <v>1.36</v>
      </c>
      <c r="AK61" s="108">
        <v>2.04</v>
      </c>
      <c r="AL61" s="40"/>
      <c r="AM61" s="67" t="s">
        <v>53</v>
      </c>
      <c r="AN61" s="67">
        <v>60.4</v>
      </c>
      <c r="AO61" s="67">
        <v>32.18</v>
      </c>
      <c r="AP61" s="67">
        <v>2663.13</v>
      </c>
      <c r="AQ61" s="67">
        <v>1203.3499999999999</v>
      </c>
      <c r="AR61" s="67">
        <v>2.04</v>
      </c>
      <c r="AS61" s="67">
        <v>10.44</v>
      </c>
      <c r="AT61" s="67">
        <v>0.81</v>
      </c>
      <c r="AU61" s="67">
        <v>30.23</v>
      </c>
      <c r="AV61" s="67">
        <v>4.83</v>
      </c>
      <c r="AW61" s="67">
        <v>183.58</v>
      </c>
      <c r="AX61" s="67">
        <v>1.83</v>
      </c>
      <c r="AY61" s="67">
        <v>61.82</v>
      </c>
      <c r="AZ61" s="67">
        <v>4.7</v>
      </c>
      <c r="BA61" s="67">
        <v>20.75</v>
      </c>
      <c r="BB61" s="67">
        <v>0.29599999999999999</v>
      </c>
      <c r="BC61" s="67">
        <v>0.23400000000000001</v>
      </c>
    </row>
    <row r="62" spans="1:55" customFormat="1" ht="15" x14ac:dyDescent="0.25">
      <c r="A62" t="s">
        <v>109</v>
      </c>
      <c r="B62" t="s">
        <v>114</v>
      </c>
      <c r="C62" s="45" t="s">
        <v>92</v>
      </c>
      <c r="D62" s="46">
        <f>AVERAGE(D52:D61)</f>
        <v>72.27000000000001</v>
      </c>
      <c r="E62" s="46">
        <f t="shared" ref="E62:S62" si="4">AVERAGE(E52:E61)</f>
        <v>9963.5969999999979</v>
      </c>
      <c r="F62" s="46">
        <f t="shared" si="4"/>
        <v>335999.99100000004</v>
      </c>
      <c r="G62" s="46">
        <f t="shared" si="4"/>
        <v>81381.16399999999</v>
      </c>
      <c r="H62" s="103">
        <f t="shared" si="4"/>
        <v>34.753999999999998</v>
      </c>
      <c r="I62" s="103">
        <f t="shared" si="4"/>
        <v>37.974000000000004</v>
      </c>
      <c r="J62" s="103">
        <f t="shared" si="4"/>
        <v>39.329000000000008</v>
      </c>
      <c r="K62" s="103">
        <f t="shared" si="4"/>
        <v>39.806666666666665</v>
      </c>
      <c r="L62" s="103">
        <f t="shared" si="4"/>
        <v>41.136000000000003</v>
      </c>
      <c r="M62" s="30"/>
      <c r="N62" s="103">
        <f t="shared" si="4"/>
        <v>34.863999999999997</v>
      </c>
      <c r="O62" s="103">
        <f t="shared" si="4"/>
        <v>61.72</v>
      </c>
      <c r="P62" s="103">
        <f t="shared" si="4"/>
        <v>39.158888888888889</v>
      </c>
      <c r="Q62" s="103">
        <f t="shared" si="4"/>
        <v>45.863333333333337</v>
      </c>
      <c r="R62" s="103">
        <f t="shared" si="4"/>
        <v>34.162999999999997</v>
      </c>
      <c r="S62" s="103">
        <f t="shared" si="4"/>
        <v>34.662999999999997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55" customFormat="1" ht="15" x14ac:dyDescent="0.25">
      <c r="A63" t="s">
        <v>109</v>
      </c>
      <c r="B63" t="s">
        <v>114</v>
      </c>
      <c r="C63" s="7" t="s">
        <v>93</v>
      </c>
      <c r="D63" s="9">
        <f>STDEV(D52:D61)</f>
        <v>24.765377714327958</v>
      </c>
      <c r="E63" s="9">
        <f t="shared" ref="E63:S63" si="5">STDEV(E52:E61)</f>
        <v>571.76376092947896</v>
      </c>
      <c r="F63" s="9">
        <f t="shared" si="5"/>
        <v>3.4785054262454575E-2</v>
      </c>
      <c r="G63" s="8">
        <f t="shared" si="5"/>
        <v>4774.8930577604451</v>
      </c>
      <c r="H63" s="9">
        <f t="shared" si="5"/>
        <v>3.2205285970542841</v>
      </c>
      <c r="I63" s="9">
        <f t="shared" si="5"/>
        <v>7.647216196470179</v>
      </c>
      <c r="J63" s="9">
        <f t="shared" si="5"/>
        <v>3.4954460850273925</v>
      </c>
      <c r="K63" s="9">
        <f t="shared" si="5"/>
        <v>12.402553164570595</v>
      </c>
      <c r="L63" s="9">
        <f t="shared" si="5"/>
        <v>4.8582626066893333</v>
      </c>
      <c r="M63" s="23"/>
      <c r="N63" s="9">
        <f t="shared" si="5"/>
        <v>3.9256059687929108</v>
      </c>
      <c r="O63" s="9">
        <f t="shared" si="5"/>
        <v>20.118391254438478</v>
      </c>
      <c r="P63" s="9">
        <f t="shared" si="5"/>
        <v>4.587375187524052</v>
      </c>
      <c r="Q63" s="9">
        <f t="shared" si="5"/>
        <v>10.248515339631702</v>
      </c>
      <c r="R63" s="9">
        <f t="shared" si="5"/>
        <v>2.3429518418724129</v>
      </c>
      <c r="S63" s="9">
        <f t="shared" si="5"/>
        <v>2.351302475933994</v>
      </c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5" customFormat="1" ht="15.75" thickBot="1" x14ac:dyDescent="0.3">
      <c r="A64" t="s">
        <v>109</v>
      </c>
      <c r="B64" t="s">
        <v>114</v>
      </c>
      <c r="C64" s="15" t="s">
        <v>94</v>
      </c>
      <c r="D64" s="19">
        <f>D63/D62*100</f>
        <v>34.267853485994124</v>
      </c>
      <c r="E64" s="19">
        <f t="shared" ref="E64:S64" si="6">E63/E62*100</f>
        <v>5.7385275712122752</v>
      </c>
      <c r="F64" s="19">
        <f t="shared" si="6"/>
        <v>1.0352694998272954E-5</v>
      </c>
      <c r="G64" s="19">
        <f t="shared" si="6"/>
        <v>5.8673196880797205</v>
      </c>
      <c r="H64" s="19">
        <f t="shared" si="6"/>
        <v>9.266641529188826</v>
      </c>
      <c r="I64" s="19">
        <f t="shared" si="6"/>
        <v>20.138031801943903</v>
      </c>
      <c r="J64" s="19">
        <f t="shared" si="6"/>
        <v>8.8877064889201147</v>
      </c>
      <c r="K64" s="19">
        <f t="shared" si="6"/>
        <v>31.156974957052242</v>
      </c>
      <c r="L64" s="19">
        <f t="shared" si="6"/>
        <v>11.810245543293789</v>
      </c>
      <c r="M64" s="24"/>
      <c r="N64" s="19">
        <f t="shared" si="6"/>
        <v>11.259769300117345</v>
      </c>
      <c r="O64" s="19">
        <f t="shared" si="6"/>
        <v>32.596226919051325</v>
      </c>
      <c r="P64" s="19">
        <f t="shared" si="6"/>
        <v>11.714773625320337</v>
      </c>
      <c r="Q64" s="19">
        <f t="shared" si="6"/>
        <v>22.345770781957338</v>
      </c>
      <c r="R64" s="19">
        <f t="shared" si="6"/>
        <v>6.8581560222240823</v>
      </c>
      <c r="S64" s="19">
        <f t="shared" si="6"/>
        <v>6.7833207625825649</v>
      </c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customFormat="1" ht="15" x14ac:dyDescent="0.25">
      <c r="A65" t="s">
        <v>109</v>
      </c>
      <c r="B65" t="s">
        <v>114</v>
      </c>
      <c r="C65" s="4" t="s">
        <v>123</v>
      </c>
      <c r="D65" s="2">
        <v>68</v>
      </c>
      <c r="E65" s="2"/>
      <c r="F65" s="2"/>
      <c r="G65" s="2"/>
      <c r="H65" s="2">
        <v>39.9</v>
      </c>
      <c r="I65" s="2">
        <v>44</v>
      </c>
      <c r="J65" s="2">
        <v>38.799999999999997</v>
      </c>
      <c r="K65" s="2">
        <v>36.4</v>
      </c>
      <c r="L65" s="2">
        <v>38.700000000000003</v>
      </c>
      <c r="M65" s="2">
        <v>51</v>
      </c>
      <c r="N65" s="2">
        <v>35.5</v>
      </c>
      <c r="O65" s="2">
        <v>38.799999999999997</v>
      </c>
      <c r="P65" s="2">
        <v>37.799999999999997</v>
      </c>
      <c r="Q65" s="2">
        <v>39.1</v>
      </c>
      <c r="R65" s="2">
        <v>38.299999999999997</v>
      </c>
      <c r="S65" s="2">
        <v>39.200000000000003</v>
      </c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customFormat="1" ht="15.75" thickBot="1" x14ac:dyDescent="0.3">
      <c r="A66" s="32" t="s">
        <v>109</v>
      </c>
      <c r="B66" s="32" t="s">
        <v>114</v>
      </c>
      <c r="C66" s="12" t="s">
        <v>95</v>
      </c>
      <c r="D66" s="14">
        <f>100*(D62-D65)/D65</f>
        <v>6.2794117647058973</v>
      </c>
      <c r="E66" s="14"/>
      <c r="F66" s="14"/>
      <c r="G66" s="14"/>
      <c r="H66" s="14">
        <f t="shared" ref="H66:S66" si="7">100*(H62-H65)/H65</f>
        <v>-12.897243107769427</v>
      </c>
      <c r="I66" s="14">
        <f t="shared" si="7"/>
        <v>-13.695454545454538</v>
      </c>
      <c r="J66" s="14">
        <f t="shared" si="7"/>
        <v>1.3634020618556975</v>
      </c>
      <c r="K66" s="14">
        <f t="shared" si="7"/>
        <v>9.3589743589743577</v>
      </c>
      <c r="L66" s="14">
        <f t="shared" si="7"/>
        <v>6.2945736434108523</v>
      </c>
      <c r="M66" s="14"/>
      <c r="N66" s="14">
        <f t="shared" si="7"/>
        <v>-1.7915492957746557</v>
      </c>
      <c r="O66" s="29">
        <f t="shared" si="7"/>
        <v>59.072164948453612</v>
      </c>
      <c r="P66" s="14">
        <f t="shared" si="7"/>
        <v>3.5949441504997139</v>
      </c>
      <c r="Q66" s="14">
        <f t="shared" si="7"/>
        <v>17.297527706734872</v>
      </c>
      <c r="R66" s="14">
        <f t="shared" si="7"/>
        <v>-10.801566579634466</v>
      </c>
      <c r="S66" s="14">
        <f t="shared" si="7"/>
        <v>-11.57397959183675</v>
      </c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customFormat="1" ht="15.75" thickBot="1" x14ac:dyDescent="0.3">
      <c r="A67" s="32"/>
      <c r="B67" s="32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</row>
    <row r="68" spans="1:55" customFormat="1" ht="15" x14ac:dyDescent="0.25">
      <c r="A68" t="s">
        <v>110</v>
      </c>
      <c r="B68" t="s">
        <v>114</v>
      </c>
      <c r="C68" s="25" t="s">
        <v>18</v>
      </c>
      <c r="D68" s="5">
        <v>142410.35999999999</v>
      </c>
      <c r="E68" s="5">
        <v>53721.14</v>
      </c>
      <c r="F68" s="1">
        <v>212332.44</v>
      </c>
      <c r="G68" s="5">
        <v>56596.09</v>
      </c>
      <c r="H68" s="6">
        <v>32.4</v>
      </c>
      <c r="I68" s="5">
        <v>1569.32</v>
      </c>
      <c r="J68" s="5">
        <v>208.95</v>
      </c>
      <c r="K68" s="5">
        <v>2147.19</v>
      </c>
      <c r="L68" s="5">
        <v>1224.43</v>
      </c>
      <c r="M68" s="5">
        <v>68596.94</v>
      </c>
      <c r="N68" s="6">
        <v>86.75</v>
      </c>
      <c r="O68" s="5">
        <v>1180.3</v>
      </c>
      <c r="P68" s="6">
        <v>191.01</v>
      </c>
      <c r="Q68" s="1">
        <v>68.44</v>
      </c>
      <c r="R68" s="1">
        <v>10.84</v>
      </c>
      <c r="S68" s="1">
        <v>1.58</v>
      </c>
      <c r="U68" s="38" t="s">
        <v>18</v>
      </c>
      <c r="V68" s="38">
        <v>4547.21</v>
      </c>
      <c r="W68" s="38">
        <v>2686.76</v>
      </c>
      <c r="X68" s="38">
        <v>7239.75</v>
      </c>
      <c r="Y68" s="38">
        <v>2322.0700000000002</v>
      </c>
      <c r="Z68" s="38">
        <v>1.72</v>
      </c>
      <c r="AA68" s="38">
        <v>82.01</v>
      </c>
      <c r="AB68" s="38">
        <v>10.45</v>
      </c>
      <c r="AC68" s="38">
        <v>96.54</v>
      </c>
      <c r="AD68" s="38">
        <v>39.97</v>
      </c>
      <c r="AE68" s="38">
        <v>3750.63</v>
      </c>
      <c r="AF68" s="38">
        <v>4.68</v>
      </c>
      <c r="AG68" s="38">
        <v>40.6</v>
      </c>
      <c r="AH68" s="38">
        <v>8.5299999999999994</v>
      </c>
      <c r="AI68" s="38">
        <v>9.34</v>
      </c>
      <c r="AJ68" s="38">
        <v>0.56000000000000005</v>
      </c>
      <c r="AK68" s="38">
        <v>0.13</v>
      </c>
      <c r="AL68" s="1"/>
      <c r="AM68" s="65" t="s">
        <v>18</v>
      </c>
      <c r="AN68" s="65">
        <v>19.23</v>
      </c>
      <c r="AO68" s="65">
        <v>9.85</v>
      </c>
      <c r="AP68" s="65">
        <v>879.88</v>
      </c>
      <c r="AQ68" s="65">
        <v>470.25</v>
      </c>
      <c r="AR68" s="65">
        <v>0.65</v>
      </c>
      <c r="AS68" s="65">
        <v>2.62</v>
      </c>
      <c r="AT68" s="65">
        <v>0.28599999999999998</v>
      </c>
      <c r="AU68" s="65">
        <v>10.62</v>
      </c>
      <c r="AV68" s="65">
        <v>1.57</v>
      </c>
      <c r="AW68" s="65">
        <v>43.18</v>
      </c>
      <c r="AX68" s="65">
        <v>0.58299999999999996</v>
      </c>
      <c r="AY68" s="65">
        <v>20.56</v>
      </c>
      <c r="AZ68" s="65">
        <v>1.45</v>
      </c>
      <c r="BA68" s="65">
        <v>8.2799999999999994</v>
      </c>
      <c r="BB68" s="65">
        <v>8.9899999999999994E-2</v>
      </c>
      <c r="BC68" s="65">
        <v>3.7199999999999997E-2</v>
      </c>
    </row>
    <row r="69" spans="1:55" customFormat="1" ht="15" x14ac:dyDescent="0.25">
      <c r="A69" t="s">
        <v>110</v>
      </c>
      <c r="B69" t="s">
        <v>114</v>
      </c>
      <c r="C69" s="25" t="s">
        <v>19</v>
      </c>
      <c r="D69" s="5">
        <v>152663.23000000001</v>
      </c>
      <c r="E69" s="5">
        <v>55813.33</v>
      </c>
      <c r="F69" s="1">
        <v>212332.44</v>
      </c>
      <c r="G69" s="5">
        <v>58333.37</v>
      </c>
      <c r="H69" s="6">
        <v>32.94</v>
      </c>
      <c r="I69" s="5">
        <v>1644.21</v>
      </c>
      <c r="J69" s="5">
        <v>227.11</v>
      </c>
      <c r="K69" s="5">
        <v>2396.7600000000002</v>
      </c>
      <c r="L69" s="5">
        <v>1286.2</v>
      </c>
      <c r="M69" s="5">
        <v>72252.38</v>
      </c>
      <c r="N69" s="6">
        <v>93.22</v>
      </c>
      <c r="O69" s="5">
        <v>1295.95</v>
      </c>
      <c r="P69" s="6">
        <v>214.86</v>
      </c>
      <c r="Q69" s="1">
        <v>63.92</v>
      </c>
      <c r="R69" s="1">
        <v>12.34</v>
      </c>
      <c r="S69" s="1">
        <v>1.77</v>
      </c>
      <c r="U69" s="38" t="s">
        <v>19</v>
      </c>
      <c r="V69" s="38">
        <v>19010.09</v>
      </c>
      <c r="W69" s="38">
        <v>1785.34</v>
      </c>
      <c r="X69" s="38">
        <v>7413.13</v>
      </c>
      <c r="Y69" s="38">
        <v>3032.53</v>
      </c>
      <c r="Z69" s="38">
        <v>1.51</v>
      </c>
      <c r="AA69" s="38">
        <v>66.78</v>
      </c>
      <c r="AB69" s="38">
        <v>8.65</v>
      </c>
      <c r="AC69" s="38">
        <v>149.85</v>
      </c>
      <c r="AD69" s="38">
        <v>76.64</v>
      </c>
      <c r="AE69" s="38">
        <v>12174.14</v>
      </c>
      <c r="AF69" s="38">
        <v>4.47</v>
      </c>
      <c r="AG69" s="38">
        <v>103.79</v>
      </c>
      <c r="AH69" s="38">
        <v>8.6</v>
      </c>
      <c r="AI69" s="38">
        <v>10.95</v>
      </c>
      <c r="AJ69" s="38">
        <v>0.57999999999999996</v>
      </c>
      <c r="AK69" s="38">
        <v>0.17</v>
      </c>
      <c r="AL69" s="1"/>
      <c r="AM69" s="65" t="s">
        <v>19</v>
      </c>
      <c r="AN69" s="65">
        <v>22.29</v>
      </c>
      <c r="AO69" s="65">
        <v>9.43</v>
      </c>
      <c r="AP69" s="65">
        <v>958.59</v>
      </c>
      <c r="AQ69" s="65">
        <v>458.63</v>
      </c>
      <c r="AR69" s="65">
        <v>0.71399999999999997</v>
      </c>
      <c r="AS69" s="65">
        <v>2.75</v>
      </c>
      <c r="AT69" s="65">
        <v>0.32500000000000001</v>
      </c>
      <c r="AU69" s="65">
        <v>7.32</v>
      </c>
      <c r="AV69" s="65">
        <v>1.67</v>
      </c>
      <c r="AW69" s="65">
        <v>50.96</v>
      </c>
      <c r="AX69" s="65">
        <v>0.52800000000000002</v>
      </c>
      <c r="AY69" s="65">
        <v>22.89</v>
      </c>
      <c r="AZ69" s="65">
        <v>1.62</v>
      </c>
      <c r="BA69" s="65">
        <v>8.67</v>
      </c>
      <c r="BB69" s="65">
        <v>7.6399999999999996E-2</v>
      </c>
      <c r="BC69" s="65">
        <v>4.1000000000000002E-2</v>
      </c>
    </row>
    <row r="70" spans="1:55" s="35" customFormat="1" ht="15" x14ac:dyDescent="0.25">
      <c r="A70" t="s">
        <v>110</v>
      </c>
      <c r="B70" t="s">
        <v>114</v>
      </c>
      <c r="C70" s="28" t="s">
        <v>20</v>
      </c>
      <c r="D70" s="33">
        <v>135156.42000000001</v>
      </c>
      <c r="E70" s="33">
        <v>54270.63</v>
      </c>
      <c r="F70" s="31">
        <v>212332.38</v>
      </c>
      <c r="G70" s="33">
        <v>53022.35</v>
      </c>
      <c r="H70" s="34">
        <v>28.24</v>
      </c>
      <c r="I70" s="33">
        <v>1537.12</v>
      </c>
      <c r="J70" s="33">
        <v>204.44</v>
      </c>
      <c r="K70" s="33">
        <v>2289.9699999999998</v>
      </c>
      <c r="L70" s="33">
        <v>1175.69</v>
      </c>
      <c r="M70" s="33">
        <v>75465.98</v>
      </c>
      <c r="N70" s="34">
        <v>90.62</v>
      </c>
      <c r="O70" s="33">
        <v>1184.8699999999999</v>
      </c>
      <c r="P70" s="34">
        <v>205.87</v>
      </c>
      <c r="Q70" s="31">
        <v>80.099999999999994</v>
      </c>
      <c r="R70" s="31">
        <v>10.039999999999999</v>
      </c>
      <c r="S70" s="31">
        <v>1.1100000000000001</v>
      </c>
      <c r="U70" s="44" t="s">
        <v>20</v>
      </c>
      <c r="V70" s="44">
        <v>9186.56</v>
      </c>
      <c r="W70" s="44">
        <v>2532.12</v>
      </c>
      <c r="X70" s="44">
        <v>7335.24</v>
      </c>
      <c r="Y70" s="44">
        <v>2758.6</v>
      </c>
      <c r="Z70" s="44">
        <v>2.08</v>
      </c>
      <c r="AA70" s="44">
        <v>85.8</v>
      </c>
      <c r="AB70" s="44">
        <v>6.79</v>
      </c>
      <c r="AC70" s="44">
        <v>111.62</v>
      </c>
      <c r="AD70" s="44">
        <v>38.24</v>
      </c>
      <c r="AE70" s="44">
        <v>12740.62</v>
      </c>
      <c r="AF70" s="44">
        <v>3.49</v>
      </c>
      <c r="AG70" s="44">
        <v>61.39</v>
      </c>
      <c r="AH70" s="44">
        <v>11.85</v>
      </c>
      <c r="AI70" s="44">
        <v>13.26</v>
      </c>
      <c r="AJ70" s="44">
        <v>0.43</v>
      </c>
      <c r="AK70" s="44">
        <v>0.12</v>
      </c>
      <c r="AL70" s="31"/>
      <c r="AM70" s="66" t="s">
        <v>20</v>
      </c>
      <c r="AN70" s="66">
        <v>24.27</v>
      </c>
      <c r="AO70" s="66">
        <v>12.46</v>
      </c>
      <c r="AP70" s="66">
        <v>1173.25</v>
      </c>
      <c r="AQ70" s="66">
        <v>499.41</v>
      </c>
      <c r="AR70" s="66">
        <v>0.84499999999999997</v>
      </c>
      <c r="AS70" s="66">
        <v>4.6500000000000004</v>
      </c>
      <c r="AT70" s="66">
        <v>0.29599999999999999</v>
      </c>
      <c r="AU70" s="66">
        <v>11.07</v>
      </c>
      <c r="AV70" s="66">
        <v>1.89</v>
      </c>
      <c r="AW70" s="66">
        <v>62.14</v>
      </c>
      <c r="AX70" s="66">
        <v>0.52300000000000002</v>
      </c>
      <c r="AY70" s="66">
        <v>26.26</v>
      </c>
      <c r="AZ70" s="66">
        <v>1.68</v>
      </c>
      <c r="BA70" s="66">
        <v>9.9700000000000006</v>
      </c>
      <c r="BB70" s="66">
        <v>0.16600000000000001</v>
      </c>
      <c r="BC70" s="66" t="s">
        <v>105</v>
      </c>
    </row>
    <row r="71" spans="1:55" customFormat="1" ht="15" x14ac:dyDescent="0.25">
      <c r="A71" t="s">
        <v>110</v>
      </c>
      <c r="B71" t="s">
        <v>114</v>
      </c>
      <c r="C71" s="27" t="s">
        <v>21</v>
      </c>
      <c r="D71" s="5">
        <v>135066.53</v>
      </c>
      <c r="E71" s="5">
        <v>56649.75</v>
      </c>
      <c r="F71" s="5" t="s">
        <v>0</v>
      </c>
      <c r="G71" s="5">
        <v>66899.350000000006</v>
      </c>
      <c r="H71" s="6">
        <v>31.28</v>
      </c>
      <c r="I71" s="5">
        <v>1549.48</v>
      </c>
      <c r="J71" s="5">
        <v>205.25</v>
      </c>
      <c r="K71" s="5" t="s">
        <v>0</v>
      </c>
      <c r="L71" s="5">
        <v>1166.93</v>
      </c>
      <c r="M71" s="5">
        <v>71527.92</v>
      </c>
      <c r="N71" s="6">
        <v>86.44</v>
      </c>
      <c r="O71" s="5">
        <v>1498.82</v>
      </c>
      <c r="P71" s="6">
        <v>202.54</v>
      </c>
      <c r="Q71" t="s">
        <v>0</v>
      </c>
      <c r="R71" s="1">
        <v>11.43</v>
      </c>
      <c r="S71" s="1">
        <v>1.45</v>
      </c>
      <c r="U71" s="43" t="s">
        <v>21</v>
      </c>
      <c r="V71" s="43">
        <v>4272.41</v>
      </c>
      <c r="W71" s="43">
        <v>4166.58</v>
      </c>
      <c r="Y71" s="43">
        <v>5320.77</v>
      </c>
      <c r="Z71" s="43">
        <v>2.36</v>
      </c>
      <c r="AA71" s="43">
        <v>163.52000000000001</v>
      </c>
      <c r="AB71" s="43">
        <v>12.83</v>
      </c>
      <c r="AD71" s="43">
        <v>79.97</v>
      </c>
      <c r="AE71" s="43">
        <v>8476.3700000000008</v>
      </c>
      <c r="AF71" s="43">
        <v>4.8899999999999997</v>
      </c>
      <c r="AG71" s="43">
        <v>622.52</v>
      </c>
      <c r="AH71" s="43">
        <v>11.79</v>
      </c>
      <c r="AJ71" s="43">
        <v>0.86</v>
      </c>
      <c r="AK71" s="43">
        <v>0.15</v>
      </c>
      <c r="AL71" s="1"/>
      <c r="AM71" s="65" t="s">
        <v>21</v>
      </c>
      <c r="AN71" s="65">
        <v>7.75</v>
      </c>
      <c r="AO71" s="65">
        <v>15.13</v>
      </c>
      <c r="AP71" s="50"/>
      <c r="AQ71" s="65">
        <v>1009.7</v>
      </c>
      <c r="AR71" s="65">
        <v>1.73</v>
      </c>
      <c r="AS71" s="65">
        <v>8.68</v>
      </c>
      <c r="AT71" s="65">
        <v>0.64800000000000002</v>
      </c>
      <c r="AU71" s="50"/>
      <c r="AV71" s="65">
        <v>2.63</v>
      </c>
      <c r="AW71" s="65">
        <v>46.15</v>
      </c>
      <c r="AX71" s="65">
        <v>1.04</v>
      </c>
      <c r="AY71" s="65">
        <v>57.05</v>
      </c>
      <c r="AZ71" s="65">
        <v>2.76</v>
      </c>
      <c r="BA71" s="50"/>
      <c r="BB71" s="65">
        <v>0.38900000000000001</v>
      </c>
      <c r="BC71" s="65">
        <v>0.10199999999999999</v>
      </c>
    </row>
    <row r="72" spans="1:55" customFormat="1" ht="15" x14ac:dyDescent="0.25">
      <c r="A72" t="s">
        <v>110</v>
      </c>
      <c r="B72" t="s">
        <v>114</v>
      </c>
      <c r="C72" s="27" t="s">
        <v>22</v>
      </c>
      <c r="D72" s="5">
        <v>135066.51999999999</v>
      </c>
      <c r="E72" s="5">
        <v>54262.22</v>
      </c>
      <c r="F72" s="5" t="s">
        <v>0</v>
      </c>
      <c r="G72" s="5">
        <v>58669.79</v>
      </c>
      <c r="H72" s="6">
        <v>28.76</v>
      </c>
      <c r="I72" s="5">
        <v>1442.05</v>
      </c>
      <c r="J72" s="5">
        <v>201.72</v>
      </c>
      <c r="K72" s="5" t="s">
        <v>0</v>
      </c>
      <c r="L72" s="5">
        <v>1157.24</v>
      </c>
      <c r="M72" s="5">
        <v>68755.23</v>
      </c>
      <c r="N72" s="6">
        <v>90.41</v>
      </c>
      <c r="O72" s="5">
        <v>1222.1600000000001</v>
      </c>
      <c r="P72" s="6">
        <v>187.6</v>
      </c>
      <c r="Q72" t="s">
        <v>0</v>
      </c>
      <c r="R72" s="1">
        <v>10.9</v>
      </c>
      <c r="S72" s="1">
        <v>1.1299999999999999</v>
      </c>
      <c r="U72" s="43" t="s">
        <v>22</v>
      </c>
      <c r="V72" s="43">
        <v>4272.51</v>
      </c>
      <c r="W72" s="43">
        <v>7882.8</v>
      </c>
      <c r="Y72" s="43">
        <v>8097.93</v>
      </c>
      <c r="Z72" s="43">
        <v>3.8</v>
      </c>
      <c r="AA72" s="43">
        <v>235.74</v>
      </c>
      <c r="AB72" s="43">
        <v>23.64</v>
      </c>
      <c r="AD72" s="43">
        <v>152.05000000000001</v>
      </c>
      <c r="AE72" s="43">
        <v>11940.58</v>
      </c>
      <c r="AF72" s="43">
        <v>8.85</v>
      </c>
      <c r="AG72" s="43">
        <v>661.09</v>
      </c>
      <c r="AH72" s="43">
        <v>17.11</v>
      </c>
      <c r="AJ72" s="43">
        <v>1.49</v>
      </c>
      <c r="AK72" s="43">
        <v>0.17</v>
      </c>
      <c r="AL72" s="1"/>
      <c r="AM72" s="65" t="s">
        <v>22</v>
      </c>
      <c r="AN72" s="65">
        <v>22.78</v>
      </c>
      <c r="AO72" s="65">
        <v>10.57</v>
      </c>
      <c r="AP72" s="50"/>
      <c r="AQ72" s="65">
        <v>726.19</v>
      </c>
      <c r="AR72" s="65">
        <v>1.1000000000000001</v>
      </c>
      <c r="AS72" s="65">
        <v>5.97</v>
      </c>
      <c r="AT72" s="65">
        <v>0.40899999999999997</v>
      </c>
      <c r="AU72" s="50"/>
      <c r="AV72" s="65">
        <v>1.9</v>
      </c>
      <c r="AW72" s="65">
        <v>34.270000000000003</v>
      </c>
      <c r="AX72" s="65">
        <v>0.57199999999999995</v>
      </c>
      <c r="AY72" s="65">
        <v>37.68</v>
      </c>
      <c r="AZ72" s="65">
        <v>1.81</v>
      </c>
      <c r="BA72" s="50"/>
      <c r="BB72" s="65">
        <v>0.29799999999999999</v>
      </c>
      <c r="BC72" s="65">
        <v>2.8400000000000002E-2</v>
      </c>
    </row>
    <row r="73" spans="1:55" customFormat="1" ht="15" x14ac:dyDescent="0.25">
      <c r="A73" t="s">
        <v>110</v>
      </c>
      <c r="B73" t="s">
        <v>114</v>
      </c>
      <c r="C73" s="27" t="s">
        <v>23</v>
      </c>
      <c r="D73" s="5">
        <v>135066.51999999999</v>
      </c>
      <c r="E73" s="5">
        <v>54550.8</v>
      </c>
      <c r="F73" s="5" t="s">
        <v>0</v>
      </c>
      <c r="G73" s="5">
        <v>59352.34</v>
      </c>
      <c r="H73" s="6">
        <v>29.98</v>
      </c>
      <c r="I73" s="5">
        <v>1497.47</v>
      </c>
      <c r="J73" s="5">
        <v>202.47</v>
      </c>
      <c r="K73" s="5" t="s">
        <v>0</v>
      </c>
      <c r="L73" s="5">
        <v>1145.81</v>
      </c>
      <c r="M73" s="5">
        <v>68356.320000000007</v>
      </c>
      <c r="N73" s="6">
        <v>88.71</v>
      </c>
      <c r="O73" s="5">
        <v>1233.79</v>
      </c>
      <c r="P73" s="6">
        <v>189.67</v>
      </c>
      <c r="Q73" t="s">
        <v>0</v>
      </c>
      <c r="R73" s="1">
        <v>10.36</v>
      </c>
      <c r="S73" s="1">
        <v>1.33</v>
      </c>
      <c r="U73" s="43" t="s">
        <v>23</v>
      </c>
      <c r="V73" s="43">
        <v>4272.3999999999996</v>
      </c>
      <c r="W73" s="43">
        <v>8514.9599999999991</v>
      </c>
      <c r="Y73" s="43">
        <v>8731.2199999999993</v>
      </c>
      <c r="Z73" s="43">
        <v>4.22</v>
      </c>
      <c r="AA73" s="43">
        <v>259.49</v>
      </c>
      <c r="AB73" s="43">
        <v>25.46</v>
      </c>
      <c r="AD73" s="43">
        <v>161.72999999999999</v>
      </c>
      <c r="AE73" s="43">
        <v>12522.73</v>
      </c>
      <c r="AF73" s="43">
        <v>9.2899999999999991</v>
      </c>
      <c r="AG73" s="43">
        <v>694.75</v>
      </c>
      <c r="AH73" s="43">
        <v>18.29</v>
      </c>
      <c r="AJ73" s="43">
        <v>1.52</v>
      </c>
      <c r="AK73" s="43">
        <v>0.21</v>
      </c>
      <c r="AL73" s="1"/>
      <c r="AM73" s="65" t="s">
        <v>23</v>
      </c>
      <c r="AN73" s="65">
        <v>21.64</v>
      </c>
      <c r="AO73" s="65">
        <v>11.39</v>
      </c>
      <c r="AP73" s="50"/>
      <c r="AQ73" s="65">
        <v>715.54</v>
      </c>
      <c r="AR73" s="65">
        <v>1.1100000000000001</v>
      </c>
      <c r="AS73" s="65">
        <v>7.39</v>
      </c>
      <c r="AT73" s="65">
        <v>0.39900000000000002</v>
      </c>
      <c r="AU73" s="50"/>
      <c r="AV73" s="65">
        <v>1.82</v>
      </c>
      <c r="AW73" s="65">
        <v>32.65</v>
      </c>
      <c r="AX73" s="65">
        <v>0.51700000000000002</v>
      </c>
      <c r="AY73" s="65">
        <v>35.57</v>
      </c>
      <c r="AZ73" s="65">
        <v>1.71</v>
      </c>
      <c r="BA73" s="50"/>
      <c r="BB73" s="65">
        <v>0.29599999999999999</v>
      </c>
      <c r="BC73" s="65">
        <v>4.0099999999999997E-2</v>
      </c>
    </row>
    <row r="74" spans="1:55" customFormat="1" ht="15" x14ac:dyDescent="0.25">
      <c r="A74" t="s">
        <v>110</v>
      </c>
      <c r="B74" t="s">
        <v>114</v>
      </c>
      <c r="C74" s="27" t="s">
        <v>24</v>
      </c>
      <c r="D74" s="5">
        <v>135066.53</v>
      </c>
      <c r="E74" s="5">
        <v>53867.519999999997</v>
      </c>
      <c r="F74" s="5" t="s">
        <v>0</v>
      </c>
      <c r="G74" s="5">
        <v>62419.95</v>
      </c>
      <c r="H74" s="6">
        <v>30.43</v>
      </c>
      <c r="I74" s="5">
        <v>1479.86</v>
      </c>
      <c r="J74" s="5">
        <v>195.17</v>
      </c>
      <c r="K74" s="5" t="s">
        <v>0</v>
      </c>
      <c r="L74" s="5">
        <v>1138.57</v>
      </c>
      <c r="M74" s="5">
        <v>74496.27</v>
      </c>
      <c r="N74" s="6">
        <v>86.05</v>
      </c>
      <c r="O74" s="5">
        <v>1404.03</v>
      </c>
      <c r="P74" s="6">
        <v>187</v>
      </c>
      <c r="Q74" t="s">
        <v>0</v>
      </c>
      <c r="R74" s="1">
        <v>11</v>
      </c>
      <c r="S74" s="1">
        <v>1.38</v>
      </c>
      <c r="U74" s="43" t="s">
        <v>24</v>
      </c>
      <c r="V74" s="43">
        <v>4272.13</v>
      </c>
      <c r="W74" s="43">
        <v>6146.64</v>
      </c>
      <c r="Y74" s="43">
        <v>6354.23</v>
      </c>
      <c r="Z74" s="43">
        <v>3.27</v>
      </c>
      <c r="AA74" s="43">
        <v>136.41</v>
      </c>
      <c r="AB74" s="43">
        <v>21.91</v>
      </c>
      <c r="AD74" s="43">
        <v>137.96</v>
      </c>
      <c r="AE74" s="43">
        <v>9761.34</v>
      </c>
      <c r="AF74" s="43">
        <v>10.68</v>
      </c>
      <c r="AG74" s="43">
        <v>195.17</v>
      </c>
      <c r="AH74" s="43">
        <v>28.1</v>
      </c>
      <c r="AJ74" s="43">
        <v>1.21</v>
      </c>
      <c r="AK74" s="43">
        <v>0.2</v>
      </c>
      <c r="AL74" s="1"/>
      <c r="AM74" s="65" t="s">
        <v>24</v>
      </c>
      <c r="AN74" s="65">
        <v>9.56</v>
      </c>
      <c r="AO74" s="65">
        <v>8.3699999999999992</v>
      </c>
      <c r="AP74" s="50"/>
      <c r="AQ74" s="65">
        <v>528.21</v>
      </c>
      <c r="AR74" s="65">
        <v>0.79900000000000004</v>
      </c>
      <c r="AS74" s="65">
        <v>3.22</v>
      </c>
      <c r="AT74" s="65">
        <v>0.35899999999999999</v>
      </c>
      <c r="AU74" s="50"/>
      <c r="AV74" s="65">
        <v>1.54</v>
      </c>
      <c r="AW74" s="65">
        <v>31.59</v>
      </c>
      <c r="AX74" s="65">
        <v>0.39600000000000002</v>
      </c>
      <c r="AY74" s="65">
        <v>26.91</v>
      </c>
      <c r="AZ74" s="65">
        <v>1.46</v>
      </c>
      <c r="BA74" s="50"/>
      <c r="BB74" s="65">
        <v>0.189</v>
      </c>
      <c r="BC74" s="65">
        <v>8.3900000000000002E-2</v>
      </c>
    </row>
    <row r="75" spans="1:55" customFormat="1" ht="15" x14ac:dyDescent="0.25">
      <c r="A75" t="s">
        <v>110</v>
      </c>
      <c r="B75" t="s">
        <v>114</v>
      </c>
      <c r="C75" s="27" t="s">
        <v>25</v>
      </c>
      <c r="D75" s="5">
        <v>135066.53</v>
      </c>
      <c r="E75" s="5">
        <v>54625.48</v>
      </c>
      <c r="F75" s="5" t="s">
        <v>0</v>
      </c>
      <c r="G75" s="5">
        <v>60551.33</v>
      </c>
      <c r="H75" s="6">
        <v>30.2</v>
      </c>
      <c r="I75" s="5">
        <v>1404.46</v>
      </c>
      <c r="J75" s="5">
        <v>197.57</v>
      </c>
      <c r="K75" s="5" t="s">
        <v>0</v>
      </c>
      <c r="L75" s="5">
        <v>1157.8</v>
      </c>
      <c r="M75" s="5">
        <v>74904.12</v>
      </c>
      <c r="N75" s="6">
        <v>84.72</v>
      </c>
      <c r="O75" s="5">
        <v>1319.26</v>
      </c>
      <c r="P75" s="6">
        <v>184.91</v>
      </c>
      <c r="Q75" t="s">
        <v>0</v>
      </c>
      <c r="R75" s="1">
        <v>10.82</v>
      </c>
      <c r="S75" s="1">
        <v>1.18</v>
      </c>
      <c r="U75" s="43" t="s">
        <v>25</v>
      </c>
      <c r="V75" s="43">
        <v>4272.1000000000004</v>
      </c>
      <c r="W75" s="43">
        <v>6572.56</v>
      </c>
      <c r="Y75" s="43">
        <v>6447.86</v>
      </c>
      <c r="Z75" s="43">
        <v>3.41</v>
      </c>
      <c r="AA75" s="43">
        <v>134.29</v>
      </c>
      <c r="AB75" s="43">
        <v>23.34</v>
      </c>
      <c r="AD75" s="43">
        <v>147.76</v>
      </c>
      <c r="AE75" s="43">
        <v>10122.61</v>
      </c>
      <c r="AF75" s="43">
        <v>11.07</v>
      </c>
      <c r="AG75" s="43">
        <v>185.03</v>
      </c>
      <c r="AH75" s="43">
        <v>29.15</v>
      </c>
      <c r="AJ75" s="43">
        <v>1.25</v>
      </c>
      <c r="AK75" s="43">
        <v>0.18</v>
      </c>
      <c r="AL75" s="1"/>
      <c r="AM75" s="65" t="s">
        <v>25</v>
      </c>
      <c r="AN75" s="65">
        <v>10.6</v>
      </c>
      <c r="AO75" s="65">
        <v>9.0299999999999994</v>
      </c>
      <c r="AP75" s="50"/>
      <c r="AQ75" s="65">
        <v>488.01</v>
      </c>
      <c r="AR75" s="65">
        <v>0.84699999999999998</v>
      </c>
      <c r="AS75" s="65">
        <v>3.6</v>
      </c>
      <c r="AT75" s="65">
        <v>0.34599999999999997</v>
      </c>
      <c r="AU75" s="50"/>
      <c r="AV75" s="65">
        <v>1.51</v>
      </c>
      <c r="AW75" s="65">
        <v>30.3</v>
      </c>
      <c r="AX75" s="65">
        <v>0.40400000000000003</v>
      </c>
      <c r="AY75" s="65">
        <v>25.31</v>
      </c>
      <c r="AZ75" s="65">
        <v>1.41</v>
      </c>
      <c r="BA75" s="50"/>
      <c r="BB75" s="65">
        <v>0.19800000000000001</v>
      </c>
      <c r="BC75" s="65">
        <v>5.8999999999999997E-2</v>
      </c>
    </row>
    <row r="76" spans="1:55" customFormat="1" ht="15" x14ac:dyDescent="0.25">
      <c r="A76" t="s">
        <v>110</v>
      </c>
      <c r="B76" t="s">
        <v>114</v>
      </c>
      <c r="C76" s="27" t="s">
        <v>22</v>
      </c>
      <c r="D76" s="5">
        <v>135066.51999999999</v>
      </c>
      <c r="E76" s="5">
        <v>53367.93</v>
      </c>
      <c r="F76" s="5" t="s">
        <v>0</v>
      </c>
      <c r="G76" s="5">
        <v>58708.639999999999</v>
      </c>
      <c r="H76" s="6">
        <v>31.51</v>
      </c>
      <c r="I76" s="5">
        <v>1452.51</v>
      </c>
      <c r="J76" s="5">
        <v>195.81</v>
      </c>
      <c r="K76" s="5" t="s">
        <v>0</v>
      </c>
      <c r="L76" s="5">
        <v>1103.97</v>
      </c>
      <c r="M76" s="5">
        <v>71717.27</v>
      </c>
      <c r="N76" s="6">
        <v>86.66</v>
      </c>
      <c r="O76" s="5">
        <v>1152.6300000000001</v>
      </c>
      <c r="P76" s="6">
        <v>188.58</v>
      </c>
      <c r="Q76" t="s">
        <v>0</v>
      </c>
      <c r="R76" s="1">
        <v>10.63</v>
      </c>
      <c r="S76" s="1">
        <v>1.2</v>
      </c>
      <c r="U76" s="43" t="s">
        <v>22</v>
      </c>
      <c r="V76" s="43">
        <v>4272.32</v>
      </c>
      <c r="W76" s="43">
        <v>9302.0400000000009</v>
      </c>
      <c r="Y76" s="43">
        <v>8725.24</v>
      </c>
      <c r="Z76" s="43">
        <v>5.05</v>
      </c>
      <c r="AA76" s="43">
        <v>185.21</v>
      </c>
      <c r="AB76" s="43">
        <v>33.24</v>
      </c>
      <c r="AD76" s="43">
        <v>202.99</v>
      </c>
      <c r="AE76" s="43">
        <v>12583.09</v>
      </c>
      <c r="AF76" s="43">
        <v>16.28</v>
      </c>
      <c r="AG76" s="43">
        <v>190.89</v>
      </c>
      <c r="AH76" s="43">
        <v>42.07</v>
      </c>
      <c r="AJ76" s="43">
        <v>1.76</v>
      </c>
      <c r="AK76" s="43">
        <v>0.25</v>
      </c>
      <c r="AL76" s="1"/>
      <c r="AM76" s="65" t="s">
        <v>22</v>
      </c>
      <c r="AN76" s="65">
        <v>18.89</v>
      </c>
      <c r="AO76" s="65">
        <v>9.93</v>
      </c>
      <c r="AP76" s="50"/>
      <c r="AQ76" s="65">
        <v>530.66999999999996</v>
      </c>
      <c r="AR76" s="65">
        <v>0.85399999999999998</v>
      </c>
      <c r="AS76" s="65">
        <v>5.1100000000000003</v>
      </c>
      <c r="AT76" s="65">
        <v>0.33200000000000002</v>
      </c>
      <c r="AU76" s="50"/>
      <c r="AV76" s="65">
        <v>1.61</v>
      </c>
      <c r="AW76" s="65">
        <v>32.65</v>
      </c>
      <c r="AX76" s="65">
        <v>0.501</v>
      </c>
      <c r="AY76" s="65">
        <v>24.88</v>
      </c>
      <c r="AZ76" s="65">
        <v>1.47</v>
      </c>
      <c r="BA76" s="50"/>
      <c r="BB76" s="65">
        <v>0.24</v>
      </c>
      <c r="BC76" s="65">
        <v>7.7200000000000005E-2</v>
      </c>
    </row>
    <row r="77" spans="1:55" customFormat="1" ht="15" x14ac:dyDescent="0.25">
      <c r="A77" t="s">
        <v>110</v>
      </c>
      <c r="B77" t="s">
        <v>114</v>
      </c>
      <c r="C77" s="27" t="s">
        <v>23</v>
      </c>
      <c r="D77" s="5">
        <v>135066.53</v>
      </c>
      <c r="E77" s="5">
        <v>52363.93</v>
      </c>
      <c r="F77" s="5" t="s">
        <v>0</v>
      </c>
      <c r="G77" s="5">
        <v>57881.55</v>
      </c>
      <c r="H77" s="6">
        <v>29.28</v>
      </c>
      <c r="I77" s="5">
        <v>1398.1</v>
      </c>
      <c r="J77" s="5">
        <v>191.28</v>
      </c>
      <c r="K77" s="5" t="s">
        <v>0</v>
      </c>
      <c r="L77" s="5">
        <v>1124.28</v>
      </c>
      <c r="M77" s="5">
        <v>72083.48</v>
      </c>
      <c r="N77" s="6">
        <v>85.56</v>
      </c>
      <c r="O77" s="5">
        <v>1160.31</v>
      </c>
      <c r="P77" s="6">
        <v>177.67</v>
      </c>
      <c r="Q77" t="s">
        <v>0</v>
      </c>
      <c r="R77" s="1">
        <v>11.58</v>
      </c>
      <c r="S77" s="1">
        <v>1.29</v>
      </c>
      <c r="U77" s="43" t="s">
        <v>23</v>
      </c>
      <c r="V77" s="43">
        <v>4272.41</v>
      </c>
      <c r="W77" s="43">
        <v>9823.5400000000009</v>
      </c>
      <c r="Y77" s="43">
        <v>9211.8799999999992</v>
      </c>
      <c r="Z77" s="43">
        <v>5.05</v>
      </c>
      <c r="AA77" s="43">
        <v>189.86</v>
      </c>
      <c r="AB77" s="43">
        <v>34.9</v>
      </c>
      <c r="AD77" s="43">
        <v>222.27</v>
      </c>
      <c r="AE77" s="43">
        <v>13391.76</v>
      </c>
      <c r="AF77" s="43">
        <v>17.28</v>
      </c>
      <c r="AG77" s="43">
        <v>199.86</v>
      </c>
      <c r="AH77" s="43">
        <v>42.53</v>
      </c>
      <c r="AJ77" s="43">
        <v>2.06</v>
      </c>
      <c r="AK77" s="43">
        <v>0.28999999999999998</v>
      </c>
      <c r="AL77" s="1"/>
      <c r="AM77" s="65" t="s">
        <v>23</v>
      </c>
      <c r="AN77" s="65">
        <v>19.45</v>
      </c>
      <c r="AO77" s="65">
        <v>10.96</v>
      </c>
      <c r="AP77" s="50"/>
      <c r="AQ77" s="65">
        <v>599.49</v>
      </c>
      <c r="AR77" s="65">
        <v>0.91900000000000004</v>
      </c>
      <c r="AS77" s="65">
        <v>4.45</v>
      </c>
      <c r="AT77" s="65">
        <v>0.34599999999999997</v>
      </c>
      <c r="AU77" s="50"/>
      <c r="AV77" s="65">
        <v>1.71</v>
      </c>
      <c r="AW77" s="65">
        <v>33.08</v>
      </c>
      <c r="AX77" s="65">
        <v>0.52300000000000002</v>
      </c>
      <c r="AY77" s="65">
        <v>25.32</v>
      </c>
      <c r="AZ77" s="65">
        <v>1.59</v>
      </c>
      <c r="BA77" s="50"/>
      <c r="BB77" s="65">
        <v>0.253</v>
      </c>
      <c r="BC77" s="65">
        <v>6.8900000000000003E-2</v>
      </c>
    </row>
    <row r="78" spans="1:55" customFormat="1" ht="15" x14ac:dyDescent="0.25">
      <c r="A78" t="s">
        <v>110</v>
      </c>
      <c r="B78" t="s">
        <v>114</v>
      </c>
      <c r="C78" s="27" t="s">
        <v>26</v>
      </c>
      <c r="D78" s="5">
        <v>135066.70000000001</v>
      </c>
      <c r="E78" s="5">
        <v>57172.01</v>
      </c>
      <c r="F78" s="5" t="s">
        <v>0</v>
      </c>
      <c r="G78" s="5">
        <v>62518.36</v>
      </c>
      <c r="H78" s="6">
        <v>32.479999999999997</v>
      </c>
      <c r="I78" s="5">
        <v>1479.66</v>
      </c>
      <c r="J78" s="5">
        <v>200.03</v>
      </c>
      <c r="K78" s="5" t="s">
        <v>0</v>
      </c>
      <c r="L78" s="5">
        <v>1183.95</v>
      </c>
      <c r="M78" s="5">
        <v>82642.27</v>
      </c>
      <c r="N78" s="21">
        <v>88.23</v>
      </c>
      <c r="O78" s="26">
        <v>1256.98</v>
      </c>
      <c r="P78" s="21">
        <v>181.68</v>
      </c>
      <c r="Q78" s="25" t="s">
        <v>0</v>
      </c>
      <c r="R78" s="27">
        <v>10.79</v>
      </c>
      <c r="S78" s="1">
        <v>1.4</v>
      </c>
      <c r="U78" s="43" t="s">
        <v>26</v>
      </c>
      <c r="V78" s="43">
        <v>4272.3599999999997</v>
      </c>
      <c r="W78" s="43">
        <v>2044.09</v>
      </c>
      <c r="Y78" s="43">
        <v>2114.6799999999998</v>
      </c>
      <c r="Z78" s="43">
        <v>1.45</v>
      </c>
      <c r="AA78" s="43">
        <v>98.57</v>
      </c>
      <c r="AB78" s="43">
        <v>6.37</v>
      </c>
      <c r="AD78" s="43">
        <v>40.18</v>
      </c>
      <c r="AE78" s="43">
        <v>2508.36</v>
      </c>
      <c r="AF78" s="43">
        <v>3.08</v>
      </c>
      <c r="AG78" s="43">
        <v>76.349999999999994</v>
      </c>
      <c r="AH78" s="43">
        <v>6.76</v>
      </c>
      <c r="AJ78" s="43">
        <v>0.43</v>
      </c>
      <c r="AK78" s="43">
        <v>0.12</v>
      </c>
      <c r="AL78" s="1"/>
      <c r="AM78" s="65" t="s">
        <v>26</v>
      </c>
      <c r="AN78" s="65">
        <v>15.51</v>
      </c>
      <c r="AO78" s="65">
        <v>10.69</v>
      </c>
      <c r="AP78" s="50"/>
      <c r="AQ78" s="65">
        <v>505.28</v>
      </c>
      <c r="AR78" s="65">
        <v>0.92800000000000005</v>
      </c>
      <c r="AS78" s="65">
        <v>4.45</v>
      </c>
      <c r="AT78" s="65">
        <v>0.40200000000000002</v>
      </c>
      <c r="AU78" s="50"/>
      <c r="AV78" s="65">
        <v>1.58</v>
      </c>
      <c r="AW78" s="65">
        <v>35.950000000000003</v>
      </c>
      <c r="AX78" s="65">
        <v>0.46500000000000002</v>
      </c>
      <c r="AY78" s="65">
        <v>26.42</v>
      </c>
      <c r="AZ78" s="65">
        <v>1.51</v>
      </c>
      <c r="BA78" s="50"/>
      <c r="BB78" s="65">
        <v>0.17299999999999999</v>
      </c>
      <c r="BC78" s="65">
        <v>3.56E-2</v>
      </c>
    </row>
    <row r="79" spans="1:55" customFormat="1" ht="15" x14ac:dyDescent="0.25">
      <c r="A79" t="s">
        <v>110</v>
      </c>
      <c r="B79" t="s">
        <v>114</v>
      </c>
      <c r="C79" s="27" t="s">
        <v>27</v>
      </c>
      <c r="D79" s="5">
        <v>135066.70000000001</v>
      </c>
      <c r="E79" s="5">
        <v>55975.21</v>
      </c>
      <c r="F79" s="5" t="s">
        <v>0</v>
      </c>
      <c r="G79" s="5">
        <v>62054.61</v>
      </c>
      <c r="H79" s="6">
        <v>31.43</v>
      </c>
      <c r="I79" s="5">
        <v>1485.58</v>
      </c>
      <c r="J79" s="5">
        <v>198.08</v>
      </c>
      <c r="K79" s="5" t="s">
        <v>0</v>
      </c>
      <c r="L79" s="5">
        <v>1166.21</v>
      </c>
      <c r="M79" s="5">
        <v>81004.62</v>
      </c>
      <c r="N79" s="21">
        <v>86.29</v>
      </c>
      <c r="O79" s="26">
        <v>1208.99</v>
      </c>
      <c r="P79" s="21">
        <v>188.34</v>
      </c>
      <c r="Q79" s="25" t="s">
        <v>0</v>
      </c>
      <c r="R79" s="27">
        <v>11.78</v>
      </c>
      <c r="S79" s="1">
        <v>1.29</v>
      </c>
      <c r="U79" s="43" t="s">
        <v>27</v>
      </c>
      <c r="V79" s="43">
        <v>4272.32</v>
      </c>
      <c r="W79" s="43">
        <v>2001.4</v>
      </c>
      <c r="Y79" s="43">
        <v>2101.42</v>
      </c>
      <c r="Z79" s="43">
        <v>1.43</v>
      </c>
      <c r="AA79" s="43">
        <v>101.22</v>
      </c>
      <c r="AB79" s="43">
        <v>6.3</v>
      </c>
      <c r="AD79" s="43">
        <v>39.79</v>
      </c>
      <c r="AE79" s="43">
        <v>2457.06</v>
      </c>
      <c r="AF79" s="43">
        <v>3.01</v>
      </c>
      <c r="AG79" s="43">
        <v>74.41</v>
      </c>
      <c r="AH79" s="43">
        <v>6.96</v>
      </c>
      <c r="AJ79" s="43">
        <v>0.46</v>
      </c>
      <c r="AK79" s="43">
        <v>0.11</v>
      </c>
      <c r="AL79" s="1"/>
      <c r="AM79" s="65" t="s">
        <v>27</v>
      </c>
      <c r="AN79" s="65">
        <v>21.04</v>
      </c>
      <c r="AO79" s="65">
        <v>15.25</v>
      </c>
      <c r="AP79" s="50"/>
      <c r="AQ79" s="65">
        <v>684.8</v>
      </c>
      <c r="AR79" s="65">
        <v>1.2</v>
      </c>
      <c r="AS79" s="65">
        <v>4.38</v>
      </c>
      <c r="AT79" s="65">
        <v>0.51400000000000001</v>
      </c>
      <c r="AU79" s="50"/>
      <c r="AV79" s="65">
        <v>2.14</v>
      </c>
      <c r="AW79" s="65">
        <v>45.4</v>
      </c>
      <c r="AX79" s="65">
        <v>0.54300000000000004</v>
      </c>
      <c r="AY79" s="65">
        <v>33.92</v>
      </c>
      <c r="AZ79" s="65">
        <v>1.96</v>
      </c>
      <c r="BA79" s="50"/>
      <c r="BB79" s="65">
        <v>0.222</v>
      </c>
      <c r="BC79" s="65">
        <v>7.6700000000000004E-2</v>
      </c>
    </row>
    <row r="80" spans="1:55" customFormat="1" ht="15" x14ac:dyDescent="0.25">
      <c r="A80" t="s">
        <v>110</v>
      </c>
      <c r="B80" t="s">
        <v>114</v>
      </c>
      <c r="C80" s="27" t="s">
        <v>28</v>
      </c>
      <c r="D80" s="5">
        <v>135066.70000000001</v>
      </c>
      <c r="E80" s="5">
        <v>53710.34</v>
      </c>
      <c r="F80" s="5" t="s">
        <v>0</v>
      </c>
      <c r="G80" s="5">
        <v>57909.26</v>
      </c>
      <c r="H80" s="6">
        <v>29.61</v>
      </c>
      <c r="I80" s="5">
        <v>1466.13</v>
      </c>
      <c r="J80" s="5">
        <v>193.56</v>
      </c>
      <c r="K80" s="5" t="s">
        <v>0</v>
      </c>
      <c r="L80" s="5">
        <v>1132.6099999999999</v>
      </c>
      <c r="M80" s="5">
        <v>68946.77</v>
      </c>
      <c r="N80" s="21">
        <v>89.79</v>
      </c>
      <c r="O80" s="26">
        <v>1139.47</v>
      </c>
      <c r="P80" s="21">
        <v>184.13</v>
      </c>
      <c r="Q80" s="25" t="s">
        <v>0</v>
      </c>
      <c r="R80" s="27">
        <v>11.27</v>
      </c>
      <c r="S80" s="1">
        <v>1.06</v>
      </c>
      <c r="U80" s="43" t="s">
        <v>28</v>
      </c>
      <c r="V80" s="43">
        <v>4272.6099999999997</v>
      </c>
      <c r="W80" s="43">
        <v>1952.63</v>
      </c>
      <c r="Y80" s="43">
        <v>2029.48</v>
      </c>
      <c r="Z80" s="43">
        <v>1.47</v>
      </c>
      <c r="AA80" s="43">
        <v>123.7</v>
      </c>
      <c r="AB80" s="43">
        <v>6.24</v>
      </c>
      <c r="AD80" s="43">
        <v>41.11</v>
      </c>
      <c r="AE80" s="43">
        <v>2089.4499999999998</v>
      </c>
      <c r="AF80" s="43">
        <v>3.22</v>
      </c>
      <c r="AG80" s="43">
        <v>80.11</v>
      </c>
      <c r="AH80" s="43">
        <v>6.97</v>
      </c>
      <c r="AJ80" s="43">
        <v>0.47</v>
      </c>
      <c r="AK80" s="43">
        <v>0.11</v>
      </c>
      <c r="AL80" s="1"/>
      <c r="AM80" s="65" t="s">
        <v>28</v>
      </c>
      <c r="AN80" s="65">
        <v>25.49</v>
      </c>
      <c r="AO80" s="65">
        <v>13.91</v>
      </c>
      <c r="AP80" s="50"/>
      <c r="AQ80" s="65">
        <v>634.39</v>
      </c>
      <c r="AR80" s="65">
        <v>1.1399999999999999</v>
      </c>
      <c r="AS80" s="65">
        <v>6.02</v>
      </c>
      <c r="AT80" s="65">
        <v>0.42</v>
      </c>
      <c r="AU80" s="50"/>
      <c r="AV80" s="65">
        <v>2.11</v>
      </c>
      <c r="AW80" s="65">
        <v>41.37</v>
      </c>
      <c r="AX80" s="65">
        <v>0.61599999999999999</v>
      </c>
      <c r="AY80" s="65">
        <v>30.11</v>
      </c>
      <c r="AZ80" s="65">
        <v>1.83</v>
      </c>
      <c r="BA80" s="50"/>
      <c r="BB80" s="65">
        <v>0.17199999999999999</v>
      </c>
      <c r="BC80" s="65">
        <v>5.2699999999999997E-2</v>
      </c>
    </row>
    <row r="81" spans="1:55" customFormat="1" ht="15" x14ac:dyDescent="0.25">
      <c r="A81" t="s">
        <v>110</v>
      </c>
      <c r="B81" t="s">
        <v>114</v>
      </c>
      <c r="C81" s="27" t="s">
        <v>29</v>
      </c>
      <c r="D81" s="5">
        <v>135066.72</v>
      </c>
      <c r="E81" s="5">
        <v>52438.84</v>
      </c>
      <c r="F81" s="5" t="s">
        <v>0</v>
      </c>
      <c r="G81" s="5">
        <v>60984.480000000003</v>
      </c>
      <c r="H81" s="6">
        <v>27.66</v>
      </c>
      <c r="I81" s="5">
        <v>1417.65</v>
      </c>
      <c r="J81" s="5">
        <v>193.61</v>
      </c>
      <c r="K81" s="5" t="s">
        <v>0</v>
      </c>
      <c r="L81" s="5">
        <v>1115.1099999999999</v>
      </c>
      <c r="M81" s="5">
        <v>66814.44</v>
      </c>
      <c r="N81" s="21">
        <v>86.77</v>
      </c>
      <c r="O81" s="26">
        <v>1064.26</v>
      </c>
      <c r="P81" s="21">
        <v>177.47</v>
      </c>
      <c r="Q81" s="25" t="s">
        <v>0</v>
      </c>
      <c r="R81" s="27">
        <v>10.42</v>
      </c>
      <c r="S81" s="1">
        <v>1.23</v>
      </c>
      <c r="U81" s="43" t="s">
        <v>29</v>
      </c>
      <c r="V81" s="43">
        <v>4272.4399999999996</v>
      </c>
      <c r="W81" s="43">
        <v>1917.72</v>
      </c>
      <c r="Y81" s="43">
        <v>2112.21</v>
      </c>
      <c r="Z81" s="43">
        <v>1.37</v>
      </c>
      <c r="AA81" s="43">
        <v>125.42</v>
      </c>
      <c r="AB81" s="43">
        <v>6.22</v>
      </c>
      <c r="AD81" s="43">
        <v>41.14</v>
      </c>
      <c r="AE81" s="43">
        <v>2023.39</v>
      </c>
      <c r="AF81" s="43">
        <v>3.09</v>
      </c>
      <c r="AG81" s="43">
        <v>77.319999999999993</v>
      </c>
      <c r="AH81" s="43">
        <v>6.64</v>
      </c>
      <c r="AJ81" s="43">
        <v>0.43</v>
      </c>
      <c r="AK81" s="43">
        <v>0.12</v>
      </c>
      <c r="AL81" s="1"/>
      <c r="AM81" s="65" t="s">
        <v>29</v>
      </c>
      <c r="AN81" s="65">
        <v>23.96</v>
      </c>
      <c r="AO81" s="65">
        <v>13.79</v>
      </c>
      <c r="AP81" s="50"/>
      <c r="AQ81" s="65">
        <v>593.07000000000005</v>
      </c>
      <c r="AR81" s="65">
        <v>1.01</v>
      </c>
      <c r="AS81" s="65">
        <v>3.97</v>
      </c>
      <c r="AT81" s="65">
        <v>0.42699999999999999</v>
      </c>
      <c r="AU81" s="50"/>
      <c r="AV81" s="65">
        <v>1.91</v>
      </c>
      <c r="AW81" s="65">
        <v>35.770000000000003</v>
      </c>
      <c r="AX81" s="65">
        <v>0.48199999999999998</v>
      </c>
      <c r="AY81" s="65">
        <v>28.84</v>
      </c>
      <c r="AZ81" s="65">
        <v>1.68</v>
      </c>
      <c r="BA81" s="50"/>
      <c r="BB81" s="65">
        <v>0.20799999999999999</v>
      </c>
      <c r="BC81" s="65">
        <v>7.7200000000000005E-2</v>
      </c>
    </row>
    <row r="82" spans="1:55" customFormat="1" ht="15" x14ac:dyDescent="0.25">
      <c r="A82" t="s">
        <v>110</v>
      </c>
      <c r="B82" t="s">
        <v>114</v>
      </c>
      <c r="C82" s="27" t="s">
        <v>30</v>
      </c>
      <c r="D82" s="5">
        <v>135066.54999999999</v>
      </c>
      <c r="E82" s="5">
        <v>47923.25</v>
      </c>
      <c r="F82" s="5" t="s">
        <v>0</v>
      </c>
      <c r="G82" s="5">
        <v>51673.63</v>
      </c>
      <c r="H82" s="6">
        <v>25.85</v>
      </c>
      <c r="I82" s="5">
        <v>1289.8699999999999</v>
      </c>
      <c r="J82" s="5">
        <v>171.99</v>
      </c>
      <c r="K82" s="5" t="s">
        <v>0</v>
      </c>
      <c r="L82" s="5">
        <v>995.5</v>
      </c>
      <c r="M82" s="5">
        <v>58953.23</v>
      </c>
      <c r="N82" s="21">
        <v>77.87</v>
      </c>
      <c r="O82" s="26">
        <v>895.36</v>
      </c>
      <c r="P82" s="21">
        <v>161.26</v>
      </c>
      <c r="Q82" s="25" t="s">
        <v>0</v>
      </c>
      <c r="R82" s="27">
        <v>9.6199999999999992</v>
      </c>
      <c r="S82" s="1">
        <v>1.0629999999999999</v>
      </c>
      <c r="U82" s="43" t="s">
        <v>30</v>
      </c>
      <c r="V82" s="43">
        <v>4272.26</v>
      </c>
      <c r="W82" s="43">
        <v>1612.93</v>
      </c>
      <c r="Y82" s="43">
        <v>1939.79</v>
      </c>
      <c r="Z82" s="43">
        <v>1.04</v>
      </c>
      <c r="AA82" s="43">
        <v>44.56</v>
      </c>
      <c r="AB82" s="43">
        <v>6.37</v>
      </c>
      <c r="AD82" s="43">
        <v>30.49</v>
      </c>
      <c r="AE82" s="43">
        <v>5577.95</v>
      </c>
      <c r="AF82" s="43">
        <v>2.89</v>
      </c>
      <c r="AG82" s="43">
        <v>35.770000000000003</v>
      </c>
      <c r="AH82" s="43">
        <v>6.22</v>
      </c>
      <c r="AJ82" s="43">
        <v>0.36</v>
      </c>
      <c r="AK82" s="43">
        <v>9.5000000000000001E-2</v>
      </c>
      <c r="AL82" s="1"/>
      <c r="AM82" s="65" t="s">
        <v>30</v>
      </c>
      <c r="AN82" s="65">
        <v>16.72</v>
      </c>
      <c r="AO82" s="65">
        <v>9.75</v>
      </c>
      <c r="AP82" s="50"/>
      <c r="AQ82" s="65">
        <v>425.98</v>
      </c>
      <c r="AR82" s="65">
        <v>0.69699999999999995</v>
      </c>
      <c r="AS82" s="65">
        <v>4.7699999999999996</v>
      </c>
      <c r="AT82" s="65">
        <v>0.26800000000000002</v>
      </c>
      <c r="AU82" s="50"/>
      <c r="AV82" s="65">
        <v>1.31</v>
      </c>
      <c r="AW82" s="65">
        <v>25.56</v>
      </c>
      <c r="AX82" s="65">
        <v>0.40600000000000003</v>
      </c>
      <c r="AY82" s="65">
        <v>19.23</v>
      </c>
      <c r="AZ82" s="65">
        <v>1.26</v>
      </c>
      <c r="BA82" s="50"/>
      <c r="BB82" s="65">
        <v>0.129</v>
      </c>
      <c r="BC82" s="65">
        <v>6.0199999999999997E-2</v>
      </c>
    </row>
    <row r="83" spans="1:55" customFormat="1" ht="15" x14ac:dyDescent="0.25">
      <c r="A83" t="s">
        <v>110</v>
      </c>
      <c r="B83" t="s">
        <v>114</v>
      </c>
      <c r="C83" s="27" t="s">
        <v>31</v>
      </c>
      <c r="D83" s="5">
        <v>135066.56</v>
      </c>
      <c r="E83" s="5">
        <v>50132.2</v>
      </c>
      <c r="F83" s="5" t="s">
        <v>0</v>
      </c>
      <c r="G83" s="5">
        <v>59190.9</v>
      </c>
      <c r="H83" s="6">
        <v>27.17</v>
      </c>
      <c r="I83" s="5">
        <v>1300.4100000000001</v>
      </c>
      <c r="J83" s="5">
        <v>184.4</v>
      </c>
      <c r="K83" s="5" t="s">
        <v>0</v>
      </c>
      <c r="L83" s="5">
        <v>1016.26</v>
      </c>
      <c r="M83" s="5">
        <v>72497.850000000006</v>
      </c>
      <c r="N83" s="21">
        <v>78.13</v>
      </c>
      <c r="O83" s="26">
        <v>1022.31</v>
      </c>
      <c r="P83" s="21">
        <v>158.76</v>
      </c>
      <c r="Q83" s="25" t="s">
        <v>0</v>
      </c>
      <c r="R83" s="27">
        <v>9.23</v>
      </c>
      <c r="S83" s="1">
        <v>1.0860000000000001</v>
      </c>
      <c r="U83" s="43" t="s">
        <v>31</v>
      </c>
      <c r="V83" s="43">
        <v>4272.1899999999996</v>
      </c>
      <c r="W83" s="43">
        <v>1737.68</v>
      </c>
      <c r="Y83" s="43">
        <v>2749.85</v>
      </c>
      <c r="Z83" s="43">
        <v>1.08</v>
      </c>
      <c r="AA83" s="43">
        <v>44.97</v>
      </c>
      <c r="AB83" s="43">
        <v>8.76</v>
      </c>
      <c r="AD83" s="43">
        <v>31.13</v>
      </c>
      <c r="AE83" s="43">
        <v>13387.2</v>
      </c>
      <c r="AF83" s="43">
        <v>3.35</v>
      </c>
      <c r="AG83" s="43">
        <v>53.66</v>
      </c>
      <c r="AH83" s="43">
        <v>6.91</v>
      </c>
      <c r="AJ83" s="43">
        <v>0.34</v>
      </c>
      <c r="AK83" s="43">
        <v>9.9000000000000005E-2</v>
      </c>
      <c r="AL83" s="1"/>
      <c r="AM83" s="65" t="s">
        <v>31</v>
      </c>
      <c r="AN83" s="65">
        <v>18.920000000000002</v>
      </c>
      <c r="AO83" s="65">
        <v>10.210000000000001</v>
      </c>
      <c r="AP83" s="50"/>
      <c r="AQ83" s="65">
        <v>426.9</v>
      </c>
      <c r="AR83" s="65">
        <v>0.69399999999999995</v>
      </c>
      <c r="AS83" s="65">
        <v>4.43</v>
      </c>
      <c r="AT83" s="65">
        <v>0.28699999999999998</v>
      </c>
      <c r="AU83" s="50"/>
      <c r="AV83" s="65">
        <v>1.29</v>
      </c>
      <c r="AW83" s="65">
        <v>31.03</v>
      </c>
      <c r="AX83" s="65">
        <v>0.36199999999999999</v>
      </c>
      <c r="AY83" s="65">
        <v>21.39</v>
      </c>
      <c r="AZ83" s="65">
        <v>1.45</v>
      </c>
      <c r="BA83" s="50"/>
      <c r="BB83" s="65">
        <v>0.106</v>
      </c>
      <c r="BC83" s="65">
        <v>4.8399999999999999E-2</v>
      </c>
    </row>
    <row r="84" spans="1:55" customFormat="1" ht="15" x14ac:dyDescent="0.25">
      <c r="A84" t="s">
        <v>110</v>
      </c>
      <c r="B84" t="s">
        <v>114</v>
      </c>
      <c r="C84" s="27" t="s">
        <v>32</v>
      </c>
      <c r="D84" s="5">
        <v>135066.75</v>
      </c>
      <c r="E84" s="5">
        <v>62517.55</v>
      </c>
      <c r="F84" s="5" t="s">
        <v>0</v>
      </c>
      <c r="G84" s="5">
        <v>65136.04</v>
      </c>
      <c r="H84" s="6">
        <v>32.57</v>
      </c>
      <c r="I84" s="5">
        <v>1616.87</v>
      </c>
      <c r="J84" s="5">
        <v>228.89</v>
      </c>
      <c r="K84" s="5" t="s">
        <v>0</v>
      </c>
      <c r="L84" s="5">
        <v>1329.25</v>
      </c>
      <c r="M84" s="5">
        <v>95433.17</v>
      </c>
      <c r="N84" s="21">
        <v>93.89</v>
      </c>
      <c r="O84" s="26"/>
      <c r="P84" s="21">
        <v>221.94</v>
      </c>
      <c r="Q84" s="25" t="s">
        <v>0</v>
      </c>
      <c r="R84" s="27">
        <v>11.76</v>
      </c>
      <c r="S84" s="1">
        <v>1.69</v>
      </c>
      <c r="U84" s="43" t="s">
        <v>32</v>
      </c>
      <c r="V84" s="43">
        <v>4273.59</v>
      </c>
      <c r="W84" s="43">
        <v>17318.580000000002</v>
      </c>
      <c r="Y84" s="43">
        <v>15044.62</v>
      </c>
      <c r="Z84" s="43">
        <v>8.07</v>
      </c>
      <c r="AA84" s="43">
        <v>298.82</v>
      </c>
      <c r="AB84" s="43">
        <v>58.23</v>
      </c>
      <c r="AD84" s="43">
        <v>364.12</v>
      </c>
      <c r="AE84" s="43">
        <v>43807.4</v>
      </c>
      <c r="AF84" s="43">
        <v>23.08</v>
      </c>
      <c r="AG84" s="43">
        <v>1347.55</v>
      </c>
      <c r="AH84" s="43">
        <v>62.58</v>
      </c>
      <c r="AJ84" s="43">
        <v>2.78</v>
      </c>
      <c r="AK84" s="43">
        <v>0.57999999999999996</v>
      </c>
      <c r="AL84" s="1"/>
      <c r="AM84" s="65" t="s">
        <v>32</v>
      </c>
      <c r="AN84" s="65">
        <v>28.74</v>
      </c>
      <c r="AO84" s="65">
        <v>19.93</v>
      </c>
      <c r="AP84" s="50"/>
      <c r="AQ84" s="65">
        <v>919.99</v>
      </c>
      <c r="AR84" s="65">
        <v>1.95</v>
      </c>
      <c r="AS84" s="65">
        <v>10.119999999999999</v>
      </c>
      <c r="AT84" s="65">
        <v>0.878</v>
      </c>
      <c r="AU84" s="50"/>
      <c r="AV84" s="65">
        <v>3.08</v>
      </c>
      <c r="AW84" s="65">
        <v>72.849999999999994</v>
      </c>
      <c r="AX84" s="65">
        <v>1.22</v>
      </c>
      <c r="AY84" s="65">
        <v>79.16</v>
      </c>
      <c r="AZ84" s="65">
        <v>3.3</v>
      </c>
      <c r="BA84" s="50"/>
      <c r="BB84" s="65">
        <v>0.28999999999999998</v>
      </c>
      <c r="BC84" s="65" t="s">
        <v>105</v>
      </c>
    </row>
    <row r="85" spans="1:55" customFormat="1" ht="15" x14ac:dyDescent="0.25">
      <c r="A85" t="s">
        <v>110</v>
      </c>
      <c r="B85" t="s">
        <v>114</v>
      </c>
      <c r="C85" s="27" t="s">
        <v>33</v>
      </c>
      <c r="D85" s="5">
        <v>135066.72</v>
      </c>
      <c r="E85" s="5">
        <v>61586.02</v>
      </c>
      <c r="F85" s="5" t="s">
        <v>0</v>
      </c>
      <c r="G85" s="5">
        <v>64901.36</v>
      </c>
      <c r="H85" s="6">
        <v>34.25</v>
      </c>
      <c r="I85" s="5">
        <v>1782.57</v>
      </c>
      <c r="J85" s="5">
        <v>232</v>
      </c>
      <c r="K85" s="5" t="s">
        <v>0</v>
      </c>
      <c r="L85" s="5">
        <v>1294.77</v>
      </c>
      <c r="M85" s="5">
        <v>81594.289999999994</v>
      </c>
      <c r="N85" s="21">
        <v>99.34</v>
      </c>
      <c r="O85" s="26">
        <v>1399.7</v>
      </c>
      <c r="P85" s="21">
        <v>211.78</v>
      </c>
      <c r="Q85" s="25" t="s">
        <v>0</v>
      </c>
      <c r="R85" s="27">
        <v>13.22</v>
      </c>
      <c r="S85" s="1">
        <v>1.37</v>
      </c>
      <c r="U85" s="43" t="s">
        <v>33</v>
      </c>
      <c r="V85" s="43">
        <v>4273.3999999999996</v>
      </c>
      <c r="W85" s="43">
        <v>23535.45</v>
      </c>
      <c r="Y85" s="43">
        <v>21365.52</v>
      </c>
      <c r="Z85" s="43">
        <v>12.23</v>
      </c>
      <c r="AA85" s="43">
        <v>498.82</v>
      </c>
      <c r="AB85" s="43">
        <v>81.42</v>
      </c>
      <c r="AD85" s="43">
        <v>491.03</v>
      </c>
      <c r="AE85" s="43">
        <v>45449.1</v>
      </c>
      <c r="AF85" s="43">
        <v>35.11</v>
      </c>
      <c r="AG85" s="43">
        <v>773.93</v>
      </c>
      <c r="AH85" s="43">
        <v>82.47</v>
      </c>
      <c r="AJ85" s="43">
        <v>4.62</v>
      </c>
      <c r="AK85" s="43">
        <v>0.67</v>
      </c>
      <c r="AL85" s="1"/>
      <c r="AM85" s="65" t="s">
        <v>33</v>
      </c>
      <c r="AN85" s="65">
        <v>44.84</v>
      </c>
      <c r="AO85" s="65">
        <v>31.07</v>
      </c>
      <c r="AP85" s="50"/>
      <c r="AQ85" s="65">
        <v>1220.6400000000001</v>
      </c>
      <c r="AR85" s="65">
        <v>2.59</v>
      </c>
      <c r="AS85" s="65">
        <v>8.9600000000000009</v>
      </c>
      <c r="AT85" s="65">
        <v>0.96899999999999997</v>
      </c>
      <c r="AU85" s="50"/>
      <c r="AV85" s="65">
        <v>4.28</v>
      </c>
      <c r="AW85" s="65">
        <v>83.77</v>
      </c>
      <c r="AX85" s="65">
        <v>1.39</v>
      </c>
      <c r="AY85" s="65">
        <v>70.56</v>
      </c>
      <c r="AZ85" s="65">
        <v>3.44</v>
      </c>
      <c r="BA85" s="50"/>
      <c r="BB85" s="65">
        <v>0.38700000000000001</v>
      </c>
      <c r="BC85" s="65" t="s">
        <v>105</v>
      </c>
    </row>
    <row r="86" spans="1:55" customFormat="1" ht="15" x14ac:dyDescent="0.25">
      <c r="A86" t="s">
        <v>110</v>
      </c>
      <c r="B86" t="s">
        <v>114</v>
      </c>
      <c r="C86" s="27" t="s">
        <v>34</v>
      </c>
      <c r="D86" s="5">
        <v>135066.57999999999</v>
      </c>
      <c r="E86" s="5">
        <v>60784.61</v>
      </c>
      <c r="F86" s="5" t="s">
        <v>0</v>
      </c>
      <c r="G86" s="5">
        <v>60978.01</v>
      </c>
      <c r="H86" s="6">
        <v>36.270000000000003</v>
      </c>
      <c r="I86" s="5">
        <v>1657</v>
      </c>
      <c r="J86" s="5">
        <v>219.9</v>
      </c>
      <c r="K86" s="5" t="s">
        <v>0</v>
      </c>
      <c r="L86" s="5">
        <v>1352.68</v>
      </c>
      <c r="M86" s="5">
        <v>72090.179999999993</v>
      </c>
      <c r="N86" s="21">
        <v>101.66</v>
      </c>
      <c r="O86" s="26">
        <v>1258.4100000000001</v>
      </c>
      <c r="P86" s="21">
        <v>191.27</v>
      </c>
      <c r="Q86" s="25" t="s">
        <v>0</v>
      </c>
      <c r="R86" s="27">
        <v>12.85</v>
      </c>
      <c r="S86" s="1">
        <v>1.56</v>
      </c>
      <c r="U86" s="43" t="s">
        <v>34</v>
      </c>
      <c r="V86" s="43">
        <v>4272.76</v>
      </c>
      <c r="W86" s="43">
        <v>4526.41</v>
      </c>
      <c r="Y86" s="43">
        <v>6438.52</v>
      </c>
      <c r="Z86" s="43">
        <v>4.1399999999999997</v>
      </c>
      <c r="AA86" s="43">
        <v>183.64</v>
      </c>
      <c r="AB86" s="43">
        <v>16.32</v>
      </c>
      <c r="AD86" s="43">
        <v>84.87</v>
      </c>
      <c r="AE86" s="43">
        <v>4913.07</v>
      </c>
      <c r="AF86" s="43">
        <v>7.31</v>
      </c>
      <c r="AG86" s="43">
        <v>83.98</v>
      </c>
      <c r="AH86" s="43">
        <v>13.16</v>
      </c>
      <c r="AJ86" s="43">
        <v>0.78</v>
      </c>
      <c r="AK86" s="43">
        <v>0.17</v>
      </c>
      <c r="AL86" s="1"/>
      <c r="AM86" s="65" t="s">
        <v>34</v>
      </c>
      <c r="AN86" s="65">
        <v>20.73</v>
      </c>
      <c r="AO86" s="65">
        <v>14.76</v>
      </c>
      <c r="AP86" s="50"/>
      <c r="AQ86" s="65">
        <v>640.75</v>
      </c>
      <c r="AR86" s="65">
        <v>1.2</v>
      </c>
      <c r="AS86" s="65">
        <v>8.83</v>
      </c>
      <c r="AT86" s="65">
        <v>0.54500000000000004</v>
      </c>
      <c r="AU86" s="50"/>
      <c r="AV86" s="65">
        <v>2.58</v>
      </c>
      <c r="AW86" s="65">
        <v>43.74</v>
      </c>
      <c r="AX86" s="65">
        <v>0.81200000000000006</v>
      </c>
      <c r="AY86" s="65">
        <v>29.97</v>
      </c>
      <c r="AZ86" s="65">
        <v>2.2200000000000002</v>
      </c>
      <c r="BA86" s="50"/>
      <c r="BB86" s="65">
        <v>0.23899999999999999</v>
      </c>
      <c r="BC86" s="65">
        <v>7.0199999999999999E-2</v>
      </c>
    </row>
    <row r="87" spans="1:55" customFormat="1" ht="15" x14ac:dyDescent="0.25">
      <c r="A87" t="s">
        <v>110</v>
      </c>
      <c r="B87" t="s">
        <v>114</v>
      </c>
      <c r="C87" s="27" t="s">
        <v>35</v>
      </c>
      <c r="D87" s="5">
        <v>135066.56</v>
      </c>
      <c r="E87" s="5">
        <v>60115.88</v>
      </c>
      <c r="F87" s="5" t="s">
        <v>0</v>
      </c>
      <c r="G87" s="5">
        <v>64218.36</v>
      </c>
      <c r="H87" s="6">
        <v>31.23</v>
      </c>
      <c r="I87" s="5">
        <v>1681.7</v>
      </c>
      <c r="J87" s="5">
        <v>218.3</v>
      </c>
      <c r="K87" s="5" t="s">
        <v>0</v>
      </c>
      <c r="L87" s="5">
        <v>1269.8499999999999</v>
      </c>
      <c r="M87" s="5">
        <v>74658.45</v>
      </c>
      <c r="N87" s="21">
        <v>101.7</v>
      </c>
      <c r="O87" s="26">
        <v>1282.67</v>
      </c>
      <c r="P87" s="21">
        <v>206.6</v>
      </c>
      <c r="Q87" s="25" t="s">
        <v>0</v>
      </c>
      <c r="R87" s="27">
        <v>11.4</v>
      </c>
      <c r="S87" s="1">
        <v>1.59</v>
      </c>
      <c r="U87" s="43" t="s">
        <v>35</v>
      </c>
      <c r="V87" s="43">
        <v>4272.75</v>
      </c>
      <c r="W87" s="43">
        <v>6451.77</v>
      </c>
      <c r="Y87" s="43">
        <v>10193.14</v>
      </c>
      <c r="Z87" s="43">
        <v>5.24</v>
      </c>
      <c r="AA87" s="43">
        <v>271</v>
      </c>
      <c r="AB87" s="43">
        <v>23.29</v>
      </c>
      <c r="AD87" s="43">
        <v>109.11</v>
      </c>
      <c r="AE87" s="43">
        <v>7404.83</v>
      </c>
      <c r="AF87" s="43">
        <v>10.27</v>
      </c>
      <c r="AG87" s="43">
        <v>117.31</v>
      </c>
      <c r="AH87" s="43">
        <v>19.34</v>
      </c>
      <c r="AJ87" s="43">
        <v>0.9</v>
      </c>
      <c r="AK87" s="43">
        <v>0.2</v>
      </c>
      <c r="AL87" s="1"/>
      <c r="AM87" s="65" t="s">
        <v>35</v>
      </c>
      <c r="AN87" s="65">
        <v>32.1</v>
      </c>
      <c r="AO87" s="65">
        <v>17.37</v>
      </c>
      <c r="AP87" s="50"/>
      <c r="AQ87" s="65">
        <v>694.81</v>
      </c>
      <c r="AR87" s="65">
        <v>1.33</v>
      </c>
      <c r="AS87" s="65">
        <v>5.71</v>
      </c>
      <c r="AT87" s="65">
        <v>0.497</v>
      </c>
      <c r="AU87" s="50"/>
      <c r="AV87" s="65">
        <v>2.5299999999999998</v>
      </c>
      <c r="AW87" s="65">
        <v>52.38</v>
      </c>
      <c r="AX87" s="65">
        <v>0.68500000000000005</v>
      </c>
      <c r="AY87" s="65">
        <v>34.729999999999997</v>
      </c>
      <c r="AZ87" s="65">
        <v>1.91</v>
      </c>
      <c r="BA87" s="50"/>
      <c r="BB87" s="65">
        <v>0.23300000000000001</v>
      </c>
      <c r="BC87" s="65">
        <v>6.5799999999999997E-2</v>
      </c>
    </row>
    <row r="88" spans="1:55" customFormat="1" ht="15" x14ac:dyDescent="0.25">
      <c r="A88" t="s">
        <v>110</v>
      </c>
      <c r="B88" t="s">
        <v>114</v>
      </c>
      <c r="C88" s="27" t="s">
        <v>36</v>
      </c>
      <c r="D88" s="5">
        <v>135066.70000000001</v>
      </c>
      <c r="E88" s="5">
        <v>42771.72</v>
      </c>
      <c r="F88" s="5" t="s">
        <v>0</v>
      </c>
      <c r="G88" s="5">
        <v>46842.09</v>
      </c>
      <c r="H88" s="6">
        <v>26.25</v>
      </c>
      <c r="I88" s="5">
        <v>1160.99</v>
      </c>
      <c r="J88" s="5">
        <v>160.88999999999999</v>
      </c>
      <c r="K88" s="5" t="s">
        <v>0</v>
      </c>
      <c r="L88" s="5">
        <v>923.83</v>
      </c>
      <c r="M88" s="5">
        <v>51804.63</v>
      </c>
      <c r="N88" s="21">
        <v>70.27</v>
      </c>
      <c r="O88" s="26">
        <v>963.1</v>
      </c>
      <c r="P88" s="21">
        <v>145.94</v>
      </c>
      <c r="Q88" s="25" t="s">
        <v>0</v>
      </c>
      <c r="R88" s="27">
        <v>8.42</v>
      </c>
      <c r="S88" s="1">
        <v>1.17</v>
      </c>
      <c r="U88" s="43" t="s">
        <v>36</v>
      </c>
      <c r="V88" s="43">
        <v>13445.3</v>
      </c>
      <c r="W88" s="43">
        <v>3149.93</v>
      </c>
      <c r="Y88" s="43">
        <v>3678.77</v>
      </c>
      <c r="Z88" s="43">
        <v>2.12</v>
      </c>
      <c r="AA88" s="43">
        <v>111.07</v>
      </c>
      <c r="AB88" s="43">
        <v>12.05</v>
      </c>
      <c r="AD88" s="43">
        <v>68.900000000000006</v>
      </c>
      <c r="AE88" s="43">
        <v>6103.66</v>
      </c>
      <c r="AF88" s="43">
        <v>5.41</v>
      </c>
      <c r="AG88" s="43">
        <v>97.01</v>
      </c>
      <c r="AH88" s="43">
        <v>11.54</v>
      </c>
      <c r="AJ88" s="43">
        <v>0.66</v>
      </c>
      <c r="AK88" s="43">
        <v>0.13</v>
      </c>
      <c r="AL88" s="1"/>
      <c r="AM88" s="65" t="s">
        <v>36</v>
      </c>
      <c r="AN88" s="65">
        <v>24.78</v>
      </c>
      <c r="AO88" s="65">
        <v>10.1</v>
      </c>
      <c r="AP88" s="50"/>
      <c r="AQ88" s="65">
        <v>405.31</v>
      </c>
      <c r="AR88" s="65">
        <v>0.78700000000000003</v>
      </c>
      <c r="AS88" s="65">
        <v>3.19</v>
      </c>
      <c r="AT88" s="65">
        <v>0.33300000000000002</v>
      </c>
      <c r="AU88" s="50"/>
      <c r="AV88" s="65">
        <v>1.49</v>
      </c>
      <c r="AW88" s="65">
        <v>29.51</v>
      </c>
      <c r="AX88" s="65">
        <v>0.47499999999999998</v>
      </c>
      <c r="AY88" s="65">
        <v>23.28</v>
      </c>
      <c r="AZ88" s="65">
        <v>1.37</v>
      </c>
      <c r="BA88" s="50"/>
      <c r="BB88" s="65">
        <v>0.156</v>
      </c>
      <c r="BC88" s="65">
        <v>5.2499999999999998E-2</v>
      </c>
    </row>
    <row r="89" spans="1:55" customFormat="1" ht="15" x14ac:dyDescent="0.25">
      <c r="A89" t="s">
        <v>110</v>
      </c>
      <c r="B89" t="s">
        <v>114</v>
      </c>
      <c r="C89" s="27" t="s">
        <v>37</v>
      </c>
      <c r="D89" s="5">
        <v>135066.67000000001</v>
      </c>
      <c r="E89" s="5">
        <v>58856.41</v>
      </c>
      <c r="F89" s="5" t="s">
        <v>0</v>
      </c>
      <c r="G89" s="5">
        <v>57978.02</v>
      </c>
      <c r="H89" s="6">
        <v>31.88</v>
      </c>
      <c r="I89" s="5">
        <v>1632.75</v>
      </c>
      <c r="J89" s="5">
        <v>219.27</v>
      </c>
      <c r="K89" s="5" t="s">
        <v>0</v>
      </c>
      <c r="L89" s="5">
        <v>1214.93</v>
      </c>
      <c r="M89" s="5">
        <v>81191.740000000005</v>
      </c>
      <c r="N89" s="21">
        <v>96.57</v>
      </c>
      <c r="O89" s="26">
        <v>1265.01</v>
      </c>
      <c r="P89" s="21">
        <v>211.23</v>
      </c>
      <c r="Q89" s="25" t="s">
        <v>0</v>
      </c>
      <c r="R89" s="27">
        <v>12.07</v>
      </c>
      <c r="S89" s="1">
        <v>1.18</v>
      </c>
      <c r="U89" s="43" t="s">
        <v>37</v>
      </c>
      <c r="V89" s="43">
        <v>4273</v>
      </c>
      <c r="W89" s="43">
        <v>2242.63</v>
      </c>
      <c r="Y89" s="43">
        <v>3060.57</v>
      </c>
      <c r="Z89" s="43">
        <v>1.67</v>
      </c>
      <c r="AA89" s="43">
        <v>241.41</v>
      </c>
      <c r="AB89" s="43">
        <v>7.28</v>
      </c>
      <c r="AD89" s="43">
        <v>44</v>
      </c>
      <c r="AE89" s="43">
        <v>5173.29</v>
      </c>
      <c r="AF89" s="43">
        <v>5.82</v>
      </c>
      <c r="AG89" s="43">
        <v>80.89</v>
      </c>
      <c r="AH89" s="43">
        <v>9.81</v>
      </c>
      <c r="AJ89" s="43">
        <v>0.69</v>
      </c>
      <c r="AK89" s="43">
        <v>0.13</v>
      </c>
      <c r="AL89" s="1"/>
      <c r="AM89" s="65" t="s">
        <v>37</v>
      </c>
      <c r="AN89" s="65">
        <v>25.24</v>
      </c>
      <c r="AO89" s="65">
        <v>14.43</v>
      </c>
      <c r="AP89" s="50"/>
      <c r="AQ89" s="65">
        <v>639.39</v>
      </c>
      <c r="AR89" s="65">
        <v>1.0900000000000001</v>
      </c>
      <c r="AS89" s="65">
        <v>9.3699999999999992</v>
      </c>
      <c r="AT89" s="65">
        <v>0.41699999999999998</v>
      </c>
      <c r="AU89" s="50"/>
      <c r="AV89" s="65">
        <v>1.93</v>
      </c>
      <c r="AW89" s="65">
        <v>44.32</v>
      </c>
      <c r="AX89" s="65">
        <v>0.77300000000000002</v>
      </c>
      <c r="AY89" s="65">
        <v>30.45</v>
      </c>
      <c r="AZ89" s="65">
        <v>2.04</v>
      </c>
      <c r="BA89" s="50"/>
      <c r="BB89" s="65">
        <v>0.193</v>
      </c>
      <c r="BC89" s="65">
        <v>8.2699999999999996E-2</v>
      </c>
    </row>
    <row r="90" spans="1:55" customFormat="1" ht="15" x14ac:dyDescent="0.25">
      <c r="A90" t="s">
        <v>110</v>
      </c>
      <c r="B90" t="s">
        <v>114</v>
      </c>
      <c r="C90" s="27" t="s">
        <v>38</v>
      </c>
      <c r="D90" s="5">
        <v>135066.70000000001</v>
      </c>
      <c r="E90" s="5">
        <v>59224.81</v>
      </c>
      <c r="F90" s="5" t="s">
        <v>0</v>
      </c>
      <c r="G90" s="5">
        <v>58946.52</v>
      </c>
      <c r="H90" s="6">
        <v>33.020000000000003</v>
      </c>
      <c r="I90" s="5">
        <v>1627.09</v>
      </c>
      <c r="J90" s="5">
        <v>215.7</v>
      </c>
      <c r="K90" s="5" t="s">
        <v>0</v>
      </c>
      <c r="L90" s="5">
        <v>1213.1400000000001</v>
      </c>
      <c r="M90" s="5">
        <v>79508.160000000003</v>
      </c>
      <c r="N90" s="6">
        <v>93.63</v>
      </c>
      <c r="O90" s="5">
        <v>1296.74</v>
      </c>
      <c r="P90" s="6">
        <v>212.53</v>
      </c>
      <c r="Q90" t="s">
        <v>0</v>
      </c>
      <c r="R90" s="1">
        <v>12.05</v>
      </c>
      <c r="S90" s="1">
        <v>1.41</v>
      </c>
      <c r="U90" s="43" t="s">
        <v>38</v>
      </c>
      <c r="V90" s="43">
        <v>4273.18</v>
      </c>
      <c r="W90" s="43">
        <v>2589.91</v>
      </c>
      <c r="Y90" s="43">
        <v>4277.01</v>
      </c>
      <c r="Z90" s="43">
        <v>2.0699999999999998</v>
      </c>
      <c r="AA90" s="43">
        <v>371.27</v>
      </c>
      <c r="AB90" s="43">
        <v>7.62</v>
      </c>
      <c r="AD90" s="43">
        <v>52.69</v>
      </c>
      <c r="AE90" s="43">
        <v>7347.75</v>
      </c>
      <c r="AF90" s="43">
        <v>7.98</v>
      </c>
      <c r="AG90" s="43">
        <v>122.78</v>
      </c>
      <c r="AH90" s="43">
        <v>12.15</v>
      </c>
      <c r="AJ90" s="43">
        <v>0.98</v>
      </c>
      <c r="AK90" s="43">
        <v>0.16</v>
      </c>
      <c r="AL90" s="1"/>
      <c r="AM90" s="65" t="s">
        <v>38</v>
      </c>
      <c r="AN90" s="65">
        <v>30.56</v>
      </c>
      <c r="AO90" s="65">
        <v>15.05</v>
      </c>
      <c r="AP90" s="50"/>
      <c r="AQ90" s="65">
        <v>721.77</v>
      </c>
      <c r="AR90" s="65">
        <v>1.1399999999999999</v>
      </c>
      <c r="AS90" s="65">
        <v>9.35</v>
      </c>
      <c r="AT90" s="65">
        <v>0.35099999999999998</v>
      </c>
      <c r="AU90" s="50"/>
      <c r="AV90" s="65">
        <v>2.13</v>
      </c>
      <c r="AW90" s="65">
        <v>49.15</v>
      </c>
      <c r="AX90" s="65">
        <v>0.78200000000000003</v>
      </c>
      <c r="AY90" s="65">
        <v>33.54</v>
      </c>
      <c r="AZ90" s="65">
        <v>1.74</v>
      </c>
      <c r="BA90" s="50"/>
      <c r="BB90" s="65">
        <v>0.22900000000000001</v>
      </c>
      <c r="BC90" s="65">
        <v>8.6300000000000002E-2</v>
      </c>
    </row>
    <row r="91" spans="1:55" customFormat="1" ht="15" x14ac:dyDescent="0.25">
      <c r="A91" t="s">
        <v>110</v>
      </c>
      <c r="B91" t="s">
        <v>114</v>
      </c>
      <c r="C91" s="27" t="s">
        <v>39</v>
      </c>
      <c r="D91" s="5">
        <v>135066.69</v>
      </c>
      <c r="E91" s="5">
        <v>57978.44</v>
      </c>
      <c r="F91" s="5" t="s">
        <v>0</v>
      </c>
      <c r="G91" s="5">
        <v>61613.23</v>
      </c>
      <c r="H91" s="6">
        <v>34.24</v>
      </c>
      <c r="I91" s="5">
        <v>1602.48</v>
      </c>
      <c r="J91" s="5">
        <v>216.15</v>
      </c>
      <c r="K91" s="5" t="s">
        <v>0</v>
      </c>
      <c r="L91" s="5">
        <v>1232.9000000000001</v>
      </c>
      <c r="M91" s="5">
        <v>67615.740000000005</v>
      </c>
      <c r="N91" s="6">
        <v>100.52</v>
      </c>
      <c r="O91" s="5">
        <v>1207.72</v>
      </c>
      <c r="P91" s="6">
        <v>199.3</v>
      </c>
      <c r="Q91" t="s">
        <v>0</v>
      </c>
      <c r="R91" s="1">
        <v>11.62</v>
      </c>
      <c r="S91" s="1">
        <v>1.58</v>
      </c>
      <c r="U91" s="43" t="s">
        <v>39</v>
      </c>
      <c r="V91" s="43">
        <v>4273.54</v>
      </c>
      <c r="W91" s="43">
        <v>3580.79</v>
      </c>
      <c r="Y91" s="43">
        <v>4058.86</v>
      </c>
      <c r="Z91" s="43">
        <v>2.0699999999999998</v>
      </c>
      <c r="AA91" s="43">
        <v>65.459999999999994</v>
      </c>
      <c r="AB91" s="43">
        <v>9.73</v>
      </c>
      <c r="AD91" s="43">
        <v>61.61</v>
      </c>
      <c r="AE91" s="43">
        <v>8286.8700000000008</v>
      </c>
      <c r="AF91" s="43">
        <v>10.09</v>
      </c>
      <c r="AG91" s="43">
        <v>173.61</v>
      </c>
      <c r="AH91" s="43">
        <v>12.94</v>
      </c>
      <c r="AJ91" s="43">
        <v>0.81</v>
      </c>
      <c r="AK91" s="43">
        <v>0.21</v>
      </c>
      <c r="AL91" s="1"/>
      <c r="AM91" s="65" t="s">
        <v>39</v>
      </c>
      <c r="AN91" s="65">
        <v>26.35</v>
      </c>
      <c r="AO91" s="65">
        <v>14.7</v>
      </c>
      <c r="AP91" s="50"/>
      <c r="AQ91" s="65">
        <v>816.78</v>
      </c>
      <c r="AR91" s="65">
        <v>1.06</v>
      </c>
      <c r="AS91" s="65">
        <v>7.26</v>
      </c>
      <c r="AT91" s="65">
        <v>0.64</v>
      </c>
      <c r="AU91" s="50"/>
      <c r="AV91" s="65">
        <v>2.16</v>
      </c>
      <c r="AW91" s="65">
        <v>47.07</v>
      </c>
      <c r="AX91" s="65">
        <v>0.73099999999999998</v>
      </c>
      <c r="AY91" s="65">
        <v>29.57</v>
      </c>
      <c r="AZ91" s="65">
        <v>1.25</v>
      </c>
      <c r="BA91" s="50"/>
      <c r="BB91" s="65">
        <v>0.15</v>
      </c>
      <c r="BC91" s="65">
        <v>7.9699999999999993E-2</v>
      </c>
    </row>
    <row r="92" spans="1:55" customFormat="1" ht="15" x14ac:dyDescent="0.25">
      <c r="A92" s="48" t="s">
        <v>110</v>
      </c>
      <c r="B92" s="48" t="s">
        <v>114</v>
      </c>
      <c r="C92" s="111" t="s">
        <v>40</v>
      </c>
      <c r="D92" s="47">
        <v>135066.70000000001</v>
      </c>
      <c r="E92" s="47">
        <v>59016.5</v>
      </c>
      <c r="F92" s="47" t="s">
        <v>0</v>
      </c>
      <c r="G92" s="47">
        <v>63806.77</v>
      </c>
      <c r="H92" s="105">
        <v>36.06</v>
      </c>
      <c r="I92" s="47">
        <v>1767.66</v>
      </c>
      <c r="J92" s="47">
        <v>230.26</v>
      </c>
      <c r="K92" s="47" t="s">
        <v>0</v>
      </c>
      <c r="L92" s="47">
        <v>1312.61</v>
      </c>
      <c r="M92" s="47">
        <v>83394.98</v>
      </c>
      <c r="N92" s="105">
        <v>98.85</v>
      </c>
      <c r="O92" s="47">
        <v>1462.18</v>
      </c>
      <c r="P92" s="105">
        <v>218.9</v>
      </c>
      <c r="Q92" s="48" t="s">
        <v>0</v>
      </c>
      <c r="R92" s="40">
        <v>12.53</v>
      </c>
      <c r="S92" s="40">
        <v>1.54</v>
      </c>
      <c r="T92" s="48"/>
      <c r="U92" s="49" t="s">
        <v>40</v>
      </c>
      <c r="V92" s="49">
        <v>4273.6899999999996</v>
      </c>
      <c r="W92" s="49">
        <v>5264.5</v>
      </c>
      <c r="X92" s="48"/>
      <c r="Y92" s="49">
        <v>6092.53</v>
      </c>
      <c r="Z92" s="49">
        <v>2.8</v>
      </c>
      <c r="AA92" s="49">
        <v>83.03</v>
      </c>
      <c r="AB92" s="49">
        <v>13.5</v>
      </c>
      <c r="AC92" s="48"/>
      <c r="AD92" s="49">
        <v>92.24</v>
      </c>
      <c r="AE92" s="49">
        <v>18153.419999999998</v>
      </c>
      <c r="AF92" s="49">
        <v>15.11</v>
      </c>
      <c r="AG92" s="49">
        <v>356.71</v>
      </c>
      <c r="AH92" s="49">
        <v>20.96</v>
      </c>
      <c r="AI92" s="48"/>
      <c r="AJ92" s="49">
        <v>1.23</v>
      </c>
      <c r="AK92" s="49">
        <v>0.25</v>
      </c>
      <c r="AL92" s="40"/>
      <c r="AM92" s="67" t="s">
        <v>40</v>
      </c>
      <c r="AN92" s="67">
        <v>28.45</v>
      </c>
      <c r="AO92" s="67">
        <v>14.88</v>
      </c>
      <c r="AP92" s="68"/>
      <c r="AQ92" s="67">
        <v>741.15</v>
      </c>
      <c r="AR92" s="67">
        <v>1.01</v>
      </c>
      <c r="AS92" s="67">
        <v>10.89</v>
      </c>
      <c r="AT92" s="67">
        <v>0.48</v>
      </c>
      <c r="AU92" s="68"/>
      <c r="AV92" s="67">
        <v>2.36</v>
      </c>
      <c r="AW92" s="67">
        <v>57.17</v>
      </c>
      <c r="AX92" s="67">
        <v>0.64100000000000001</v>
      </c>
      <c r="AY92" s="67">
        <v>33.11</v>
      </c>
      <c r="AZ92" s="67">
        <v>1.23</v>
      </c>
      <c r="BA92" s="68"/>
      <c r="BB92" s="67">
        <v>0.17</v>
      </c>
      <c r="BC92" s="67" t="s">
        <v>105</v>
      </c>
    </row>
    <row r="93" spans="1:55" customFormat="1" ht="15" x14ac:dyDescent="0.25">
      <c r="A93" t="s">
        <v>110</v>
      </c>
      <c r="B93" t="s">
        <v>114</v>
      </c>
      <c r="C93" s="45" t="s">
        <v>80</v>
      </c>
      <c r="D93" s="46">
        <f>AVERAGE(D68:D92)</f>
        <v>136067.82760000005</v>
      </c>
      <c r="E93" s="46">
        <f t="shared" ref="E93:S93" si="8">AVERAGE(E68:E92)</f>
        <v>55347.860799999995</v>
      </c>
      <c r="F93" s="46">
        <f t="shared" si="8"/>
        <v>212332.42</v>
      </c>
      <c r="G93" s="46">
        <f t="shared" si="8"/>
        <v>59647.456000000013</v>
      </c>
      <c r="H93" s="103">
        <f t="shared" si="8"/>
        <v>30.999600000000001</v>
      </c>
      <c r="I93" s="46">
        <f t="shared" si="8"/>
        <v>1517.7196000000001</v>
      </c>
      <c r="J93" s="46">
        <f t="shared" si="8"/>
        <v>204.512</v>
      </c>
      <c r="K93" s="46">
        <f t="shared" si="8"/>
        <v>2277.9733333333334</v>
      </c>
      <c r="L93" s="46">
        <f t="shared" si="8"/>
        <v>1177.3807999999999</v>
      </c>
      <c r="M93" s="46">
        <f t="shared" si="8"/>
        <v>73452.257199999993</v>
      </c>
      <c r="N93" s="103">
        <f t="shared" si="8"/>
        <v>89.706000000000003</v>
      </c>
      <c r="O93" s="46">
        <f t="shared" si="8"/>
        <v>1223.9591666666668</v>
      </c>
      <c r="P93" s="103">
        <f t="shared" si="8"/>
        <v>192.03360000000001</v>
      </c>
      <c r="Q93" s="45">
        <f t="shared" si="8"/>
        <v>70.820000000000007</v>
      </c>
      <c r="R93" s="110">
        <f t="shared" si="8"/>
        <v>11.158799999999996</v>
      </c>
      <c r="S93" s="110">
        <f t="shared" si="8"/>
        <v>1.3455599999999999</v>
      </c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</row>
    <row r="94" spans="1:55" customFormat="1" ht="15" x14ac:dyDescent="0.25">
      <c r="A94" t="s">
        <v>110</v>
      </c>
      <c r="B94" t="s">
        <v>114</v>
      </c>
      <c r="C94" s="7" t="s">
        <v>81</v>
      </c>
      <c r="D94" s="8">
        <f>STDEV(D68:D92)</f>
        <v>3755.6560036222713</v>
      </c>
      <c r="E94" s="8">
        <f t="shared" ref="E94:S94" si="9">STDEV(E68:E92)</f>
        <v>4419.4288719715805</v>
      </c>
      <c r="F94" s="9">
        <f t="shared" si="9"/>
        <v>3.4641016150033295E-2</v>
      </c>
      <c r="G94" s="8">
        <f t="shared" si="9"/>
        <v>4437.1225479235618</v>
      </c>
      <c r="H94" s="9">
        <f t="shared" si="9"/>
        <v>2.7740395935650719</v>
      </c>
      <c r="I94" s="8">
        <f t="shared" si="9"/>
        <v>147.4323340971489</v>
      </c>
      <c r="J94" s="8">
        <f t="shared" si="9"/>
        <v>17.692530203450271</v>
      </c>
      <c r="K94" s="8">
        <f t="shared" si="9"/>
        <v>125.21675699894703</v>
      </c>
      <c r="L94" s="8">
        <f t="shared" si="9"/>
        <v>103.12403591145309</v>
      </c>
      <c r="M94" s="8">
        <f t="shared" si="9"/>
        <v>8555.5800623339437</v>
      </c>
      <c r="N94" s="9">
        <f t="shared" si="9"/>
        <v>7.727761103105264</v>
      </c>
      <c r="O94" s="8">
        <f t="shared" si="9"/>
        <v>145.22392053283471</v>
      </c>
      <c r="P94" s="9">
        <f t="shared" si="9"/>
        <v>19.124532212144</v>
      </c>
      <c r="Q94" s="7">
        <f t="shared" si="9"/>
        <v>8.3484369794590858</v>
      </c>
      <c r="R94" s="10">
        <f t="shared" si="9"/>
        <v>1.1187653909555837</v>
      </c>
      <c r="S94" s="10">
        <f t="shared" si="9"/>
        <v>0.20710023338148995</v>
      </c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</row>
    <row r="95" spans="1:55" customFormat="1" ht="15.75" thickBot="1" x14ac:dyDescent="0.3">
      <c r="A95" t="s">
        <v>110</v>
      </c>
      <c r="B95" t="s">
        <v>114</v>
      </c>
      <c r="C95" s="15" t="s">
        <v>82</v>
      </c>
      <c r="D95" s="19">
        <f>D94/D93*100</f>
        <v>2.7601351986472591</v>
      </c>
      <c r="E95" s="19">
        <f t="shared" ref="E95:S95" si="10">E94/E93*100</f>
        <v>7.9848232760814861</v>
      </c>
      <c r="F95" s="19">
        <f t="shared" si="10"/>
        <v>1.6314520481626541E-5</v>
      </c>
      <c r="G95" s="19">
        <f t="shared" si="10"/>
        <v>7.4389133174825774</v>
      </c>
      <c r="H95" s="19">
        <f t="shared" si="10"/>
        <v>8.9486302841490595</v>
      </c>
      <c r="I95" s="19">
        <f t="shared" si="10"/>
        <v>9.7140693246070544</v>
      </c>
      <c r="J95" s="19">
        <f t="shared" si="10"/>
        <v>8.6510963676704904</v>
      </c>
      <c r="K95" s="19">
        <f t="shared" si="10"/>
        <v>5.4968491143712699</v>
      </c>
      <c r="L95" s="19">
        <f t="shared" si="10"/>
        <v>8.7587665699536714</v>
      </c>
      <c r="M95" s="19">
        <f t="shared" si="10"/>
        <v>11.647810957038832</v>
      </c>
      <c r="N95" s="19">
        <f t="shared" si="10"/>
        <v>8.6145420630785718</v>
      </c>
      <c r="O95" s="19">
        <f t="shared" si="10"/>
        <v>11.865095216234858</v>
      </c>
      <c r="P95" s="19">
        <f t="shared" si="10"/>
        <v>9.9589510440589564</v>
      </c>
      <c r="Q95" s="19">
        <f t="shared" si="10"/>
        <v>11.788247641145276</v>
      </c>
      <c r="R95" s="19">
        <f t="shared" si="10"/>
        <v>10.025857538046958</v>
      </c>
      <c r="S95" s="19">
        <f t="shared" si="10"/>
        <v>15.391378562196406</v>
      </c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</row>
    <row r="96" spans="1:55" customFormat="1" ht="15" x14ac:dyDescent="0.25">
      <c r="A96" t="s">
        <v>110</v>
      </c>
      <c r="B96" t="s">
        <v>114</v>
      </c>
      <c r="C96" s="11" t="s">
        <v>124</v>
      </c>
      <c r="D96" s="11"/>
      <c r="E96" s="11"/>
      <c r="F96" s="11"/>
      <c r="G96" s="11"/>
      <c r="H96" s="11">
        <v>36.5</v>
      </c>
      <c r="I96" s="11"/>
      <c r="J96" s="11">
        <v>214</v>
      </c>
      <c r="K96" s="11">
        <v>2528</v>
      </c>
      <c r="L96" s="11"/>
      <c r="M96" s="11"/>
      <c r="N96" s="11">
        <v>92.7</v>
      </c>
      <c r="O96" s="11">
        <v>1187</v>
      </c>
      <c r="P96" s="11">
        <v>205</v>
      </c>
      <c r="Q96" s="11">
        <v>76.8</v>
      </c>
      <c r="R96" s="11">
        <v>12.9</v>
      </c>
      <c r="S96" s="11">
        <v>1.61</v>
      </c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</row>
    <row r="97" spans="1:55" customFormat="1" ht="15.75" thickBot="1" x14ac:dyDescent="0.3">
      <c r="A97" s="32" t="s">
        <v>110</v>
      </c>
      <c r="B97" s="32" t="s">
        <v>114</v>
      </c>
      <c r="C97" s="12" t="s">
        <v>83</v>
      </c>
      <c r="D97" s="13"/>
      <c r="E97" s="13"/>
      <c r="F97" s="13"/>
      <c r="G97" s="13"/>
      <c r="H97" s="14">
        <f>100*(H93-H96)/H96</f>
        <v>-15.06958904109589</v>
      </c>
      <c r="I97" s="13"/>
      <c r="J97" s="14">
        <f>100*(J93-J96)/J96</f>
        <v>-4.433644859813084</v>
      </c>
      <c r="K97" s="14">
        <f>100*(K93-K96)/K96</f>
        <v>-9.8902953586497873</v>
      </c>
      <c r="L97" s="13"/>
      <c r="M97" s="13"/>
      <c r="N97" s="14">
        <f t="shared" ref="N97:S97" si="11">100*(N93-N96)/N96</f>
        <v>-3.2297734627831711</v>
      </c>
      <c r="O97" s="14">
        <f t="shared" si="11"/>
        <v>3.1136618927267699</v>
      </c>
      <c r="P97" s="14">
        <f t="shared" si="11"/>
        <v>-6.3250731707317041</v>
      </c>
      <c r="Q97" s="14">
        <f t="shared" si="11"/>
        <v>-7.7864583333333206</v>
      </c>
      <c r="R97" s="14">
        <f t="shared" si="11"/>
        <v>-13.497674418604687</v>
      </c>
      <c r="S97" s="14">
        <f t="shared" si="11"/>
        <v>-16.424844720496907</v>
      </c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</row>
    <row r="98" spans="1:55" customFormat="1" ht="15.75" thickBot="1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</row>
    <row r="99" spans="1:55" customFormat="1" ht="15" x14ac:dyDescent="0.25">
      <c r="A99" t="s">
        <v>111</v>
      </c>
      <c r="B99" t="s">
        <v>114</v>
      </c>
      <c r="C99" s="25" t="s">
        <v>41</v>
      </c>
      <c r="D99" s="5">
        <v>67444.7</v>
      </c>
      <c r="E99" s="5">
        <v>67444.7</v>
      </c>
      <c r="F99" s="5">
        <v>235121.98</v>
      </c>
      <c r="G99" s="5">
        <v>73165.16</v>
      </c>
      <c r="H99" s="6">
        <v>27.58</v>
      </c>
      <c r="I99" s="5">
        <v>13583.21</v>
      </c>
      <c r="J99" s="5">
        <v>298.7</v>
      </c>
      <c r="K99" s="1">
        <v>252.06</v>
      </c>
      <c r="L99" s="5">
        <v>1326.01</v>
      </c>
      <c r="M99" s="5">
        <v>71909.63</v>
      </c>
      <c r="N99" s="6">
        <v>38.619999999999997</v>
      </c>
      <c r="O99" s="6">
        <v>86.34</v>
      </c>
      <c r="P99" s="6">
        <v>85.82</v>
      </c>
      <c r="Q99" s="6">
        <v>107.74</v>
      </c>
      <c r="R99" s="6">
        <v>20.29</v>
      </c>
      <c r="S99" s="1">
        <v>1.72</v>
      </c>
      <c r="U99" s="38" t="s">
        <v>41</v>
      </c>
      <c r="V99" s="38">
        <v>1455.66</v>
      </c>
      <c r="W99" s="38">
        <v>3381.01</v>
      </c>
      <c r="X99" s="38">
        <v>7891.18</v>
      </c>
      <c r="Y99" s="38">
        <v>2916.16</v>
      </c>
      <c r="Z99" s="38">
        <v>1.47</v>
      </c>
      <c r="AA99" s="38">
        <v>699.56</v>
      </c>
      <c r="AB99" s="38">
        <v>14.86</v>
      </c>
      <c r="AC99" s="38">
        <v>13.57</v>
      </c>
      <c r="AD99" s="38">
        <v>42.85</v>
      </c>
      <c r="AE99" s="38">
        <v>3959.17</v>
      </c>
      <c r="AF99" s="38">
        <v>2.2000000000000002</v>
      </c>
      <c r="AG99" s="38">
        <v>9.64</v>
      </c>
      <c r="AH99" s="38">
        <v>4.1900000000000004</v>
      </c>
      <c r="AI99" s="38">
        <v>10.93</v>
      </c>
      <c r="AJ99" s="38">
        <v>0.99</v>
      </c>
      <c r="AK99" s="38">
        <v>0.13</v>
      </c>
      <c r="AL99" s="1"/>
      <c r="AM99" s="65" t="s">
        <v>41</v>
      </c>
      <c r="AN99" s="65">
        <v>16.11</v>
      </c>
      <c r="AO99" s="65">
        <v>8.49</v>
      </c>
      <c r="AP99" s="65">
        <v>762.83</v>
      </c>
      <c r="AQ99" s="65">
        <v>406.14</v>
      </c>
      <c r="AR99" s="65">
        <v>0.55400000000000005</v>
      </c>
      <c r="AS99" s="65">
        <v>2.52</v>
      </c>
      <c r="AT99" s="65">
        <v>0.23</v>
      </c>
      <c r="AU99" s="65">
        <v>8.5399999999999991</v>
      </c>
      <c r="AV99" s="65">
        <v>1.26</v>
      </c>
      <c r="AW99" s="65">
        <v>37</v>
      </c>
      <c r="AX99" s="65">
        <v>0.40400000000000003</v>
      </c>
      <c r="AY99" s="65">
        <v>17.72</v>
      </c>
      <c r="AZ99" s="65">
        <v>1.06</v>
      </c>
      <c r="BA99" s="65">
        <v>5.98</v>
      </c>
      <c r="BB99" s="65">
        <v>8.2600000000000007E-2</v>
      </c>
      <c r="BC99" s="65">
        <v>3.0700000000000002E-2</v>
      </c>
    </row>
    <row r="100" spans="1:55" customFormat="1" ht="15" x14ac:dyDescent="0.25">
      <c r="A100" t="s">
        <v>111</v>
      </c>
      <c r="B100" t="s">
        <v>114</v>
      </c>
      <c r="C100" s="25" t="s">
        <v>42</v>
      </c>
      <c r="D100" s="5">
        <v>69010.03</v>
      </c>
      <c r="E100" s="5">
        <v>69010.03</v>
      </c>
      <c r="F100" s="5">
        <v>235121.94</v>
      </c>
      <c r="G100" s="5">
        <v>75889.27</v>
      </c>
      <c r="H100" s="6">
        <v>28.67</v>
      </c>
      <c r="I100" s="5">
        <v>13863.92</v>
      </c>
      <c r="J100" s="5">
        <v>302.12</v>
      </c>
      <c r="K100" s="1">
        <v>265.64</v>
      </c>
      <c r="L100" s="5">
        <v>1321.92</v>
      </c>
      <c r="M100" s="5">
        <v>83424.09</v>
      </c>
      <c r="N100" s="6">
        <v>39.5</v>
      </c>
      <c r="O100" s="6">
        <v>79.150000000000006</v>
      </c>
      <c r="P100" s="6">
        <v>77.61</v>
      </c>
      <c r="Q100" s="6">
        <v>110.48</v>
      </c>
      <c r="R100" s="6">
        <v>20.93</v>
      </c>
      <c r="S100" s="1">
        <v>1.89</v>
      </c>
      <c r="U100" s="38" t="s">
        <v>42</v>
      </c>
      <c r="V100" s="38">
        <v>1288.9100000000001</v>
      </c>
      <c r="W100" s="38">
        <v>4393.7299999999996</v>
      </c>
      <c r="X100" s="38">
        <v>7875.92</v>
      </c>
      <c r="Y100" s="38">
        <v>3392.3</v>
      </c>
      <c r="Z100" s="38">
        <v>1.78</v>
      </c>
      <c r="AA100" s="38">
        <v>906.69</v>
      </c>
      <c r="AB100" s="38">
        <v>18.46</v>
      </c>
      <c r="AC100" s="38">
        <v>16.559999999999999</v>
      </c>
      <c r="AD100" s="38">
        <v>43.77</v>
      </c>
      <c r="AE100" s="38">
        <v>6460.78</v>
      </c>
      <c r="AF100" s="38">
        <v>2.71</v>
      </c>
      <c r="AG100" s="38">
        <v>9.27</v>
      </c>
      <c r="AH100" s="38">
        <v>4.21</v>
      </c>
      <c r="AI100" s="38">
        <v>11.72</v>
      </c>
      <c r="AJ100" s="38">
        <v>1.24</v>
      </c>
      <c r="AK100" s="38">
        <v>0.14000000000000001</v>
      </c>
      <c r="AL100" s="1"/>
      <c r="AM100" s="65" t="s">
        <v>42</v>
      </c>
      <c r="AN100" s="65">
        <v>16.61</v>
      </c>
      <c r="AO100" s="65">
        <v>7.67</v>
      </c>
      <c r="AP100" s="65">
        <v>669.36</v>
      </c>
      <c r="AQ100" s="65">
        <v>343.65</v>
      </c>
      <c r="AR100" s="65">
        <v>0.51</v>
      </c>
      <c r="AS100" s="65">
        <v>2.16</v>
      </c>
      <c r="AT100" s="65">
        <v>0.188</v>
      </c>
      <c r="AU100" s="65">
        <v>8.3000000000000007</v>
      </c>
      <c r="AV100" s="65">
        <v>1.31</v>
      </c>
      <c r="AW100" s="65">
        <v>54.79</v>
      </c>
      <c r="AX100" s="65">
        <v>0.68</v>
      </c>
      <c r="AY100" s="65">
        <v>17.190000000000001</v>
      </c>
      <c r="AZ100" s="65">
        <v>1.1399999999999999</v>
      </c>
      <c r="BA100" s="65">
        <v>6.31</v>
      </c>
      <c r="BB100" s="65">
        <v>8.3900000000000002E-2</v>
      </c>
      <c r="BC100" s="65">
        <v>2.4E-2</v>
      </c>
    </row>
    <row r="101" spans="1:55" customFormat="1" ht="15" x14ac:dyDescent="0.25">
      <c r="A101" t="s">
        <v>111</v>
      </c>
      <c r="B101" t="s">
        <v>114</v>
      </c>
      <c r="C101" s="25" t="s">
        <v>43</v>
      </c>
      <c r="D101" s="5">
        <v>67626.05</v>
      </c>
      <c r="E101" s="5">
        <v>67626.05</v>
      </c>
      <c r="F101" s="5">
        <v>235122.03</v>
      </c>
      <c r="G101" s="5">
        <v>74000.13</v>
      </c>
      <c r="H101" s="6">
        <v>30.83</v>
      </c>
      <c r="I101" s="5">
        <v>14243.89</v>
      </c>
      <c r="J101" s="5">
        <v>318.08</v>
      </c>
      <c r="K101" s="1">
        <v>274.60000000000002</v>
      </c>
      <c r="L101" s="5">
        <v>1378.78</v>
      </c>
      <c r="M101" s="5">
        <v>76536.34</v>
      </c>
      <c r="N101" s="6">
        <v>41.24</v>
      </c>
      <c r="O101" s="6">
        <v>91</v>
      </c>
      <c r="P101" s="6">
        <v>82.66</v>
      </c>
      <c r="Q101" s="6">
        <v>154.26</v>
      </c>
      <c r="R101" s="6">
        <v>21.37</v>
      </c>
      <c r="S101" s="1">
        <v>1.82</v>
      </c>
      <c r="U101" s="38" t="s">
        <v>43</v>
      </c>
      <c r="V101" s="38">
        <v>5936.63</v>
      </c>
      <c r="W101" s="38">
        <v>2123.3000000000002</v>
      </c>
      <c r="X101" s="38">
        <v>7954.63</v>
      </c>
      <c r="Y101" s="38">
        <v>3741.24</v>
      </c>
      <c r="Z101" s="38">
        <v>1.32</v>
      </c>
      <c r="AA101" s="38">
        <v>551.91999999999996</v>
      </c>
      <c r="AB101" s="38">
        <v>11.78</v>
      </c>
      <c r="AC101" s="38">
        <v>18.91</v>
      </c>
      <c r="AD101" s="38">
        <v>82.35</v>
      </c>
      <c r="AE101" s="38">
        <v>13009.82</v>
      </c>
      <c r="AF101" s="38">
        <v>2.1</v>
      </c>
      <c r="AG101" s="38">
        <v>12.56</v>
      </c>
      <c r="AH101" s="38">
        <v>3.77</v>
      </c>
      <c r="AI101" s="38">
        <v>15.91</v>
      </c>
      <c r="AJ101" s="38">
        <v>0.89</v>
      </c>
      <c r="AK101" s="38">
        <v>0.15</v>
      </c>
      <c r="AL101" s="1"/>
      <c r="AM101" s="65" t="s">
        <v>43</v>
      </c>
      <c r="AN101" s="65">
        <v>18.12</v>
      </c>
      <c r="AO101" s="65">
        <v>8.68</v>
      </c>
      <c r="AP101" s="65">
        <v>832.95</v>
      </c>
      <c r="AQ101" s="65">
        <v>420.48</v>
      </c>
      <c r="AR101" s="65">
        <v>0.65400000000000003</v>
      </c>
      <c r="AS101" s="65">
        <v>2.65</v>
      </c>
      <c r="AT101" s="65">
        <v>0.22900000000000001</v>
      </c>
      <c r="AU101" s="65">
        <v>7.8</v>
      </c>
      <c r="AV101" s="65">
        <v>1.47</v>
      </c>
      <c r="AW101" s="65">
        <v>45.19</v>
      </c>
      <c r="AX101" s="65">
        <v>0.44900000000000001</v>
      </c>
      <c r="AY101" s="65">
        <v>19.850000000000001</v>
      </c>
      <c r="AZ101" s="65">
        <v>1.42</v>
      </c>
      <c r="BA101" s="65">
        <v>8.8000000000000007</v>
      </c>
      <c r="BB101" s="65">
        <v>8.4699999999999998E-2</v>
      </c>
      <c r="BC101" s="65">
        <v>5.5199999999999999E-2</v>
      </c>
    </row>
    <row r="102" spans="1:55" customFormat="1" ht="15" x14ac:dyDescent="0.25">
      <c r="A102" t="s">
        <v>111</v>
      </c>
      <c r="B102" t="s">
        <v>114</v>
      </c>
      <c r="C102" s="25" t="s">
        <v>44</v>
      </c>
      <c r="D102" s="5">
        <v>67798.12</v>
      </c>
      <c r="E102" s="5">
        <v>67798.12</v>
      </c>
      <c r="F102" s="5">
        <v>235122</v>
      </c>
      <c r="G102" s="5">
        <v>74261.27</v>
      </c>
      <c r="H102" s="6">
        <v>27.4</v>
      </c>
      <c r="I102" s="5">
        <v>13150.14</v>
      </c>
      <c r="J102" s="5">
        <v>287.43</v>
      </c>
      <c r="K102" s="1">
        <v>254.75</v>
      </c>
      <c r="L102" s="5">
        <v>1270.3</v>
      </c>
      <c r="M102" s="5">
        <v>70065.66</v>
      </c>
      <c r="N102" s="6">
        <v>37.340000000000003</v>
      </c>
      <c r="O102" s="6">
        <v>117.75</v>
      </c>
      <c r="P102" s="6">
        <v>81.819999999999993</v>
      </c>
      <c r="Q102" s="6">
        <v>120.8</v>
      </c>
      <c r="R102" s="6">
        <v>21.9</v>
      </c>
      <c r="S102" s="1">
        <v>1.63</v>
      </c>
      <c r="U102" s="38" t="s">
        <v>44</v>
      </c>
      <c r="V102" s="38">
        <v>7677.96</v>
      </c>
      <c r="W102" s="38">
        <v>2144.11</v>
      </c>
      <c r="X102" s="38">
        <v>7929.15</v>
      </c>
      <c r="Y102" s="38">
        <v>4859.8500000000004</v>
      </c>
      <c r="Z102" s="38">
        <v>1.23</v>
      </c>
      <c r="AA102" s="38">
        <v>617.22</v>
      </c>
      <c r="AB102" s="38">
        <v>12.39</v>
      </c>
      <c r="AC102" s="38">
        <v>24.17</v>
      </c>
      <c r="AD102" s="38">
        <v>108.3</v>
      </c>
      <c r="AE102" s="38">
        <v>17595.650000000001</v>
      </c>
      <c r="AF102" s="38">
        <v>2.36</v>
      </c>
      <c r="AG102" s="38">
        <v>16.239999999999998</v>
      </c>
      <c r="AH102" s="38">
        <v>3.76</v>
      </c>
      <c r="AI102" s="38">
        <v>14.48</v>
      </c>
      <c r="AJ102" s="38">
        <v>1.07</v>
      </c>
      <c r="AK102" s="38">
        <v>0.15</v>
      </c>
      <c r="AL102" s="1"/>
      <c r="AM102" s="65" t="s">
        <v>44</v>
      </c>
      <c r="AN102" s="65">
        <v>22.88</v>
      </c>
      <c r="AO102" s="65">
        <v>9.24</v>
      </c>
      <c r="AP102" s="65">
        <v>780.71</v>
      </c>
      <c r="AQ102" s="65">
        <v>363.34</v>
      </c>
      <c r="AR102" s="65">
        <v>0.65900000000000003</v>
      </c>
      <c r="AS102" s="65">
        <v>3.16</v>
      </c>
      <c r="AT102" s="65">
        <v>0.27500000000000002</v>
      </c>
      <c r="AU102" s="65">
        <v>7.88</v>
      </c>
      <c r="AV102" s="65">
        <v>1.49</v>
      </c>
      <c r="AW102" s="65">
        <v>57.62</v>
      </c>
      <c r="AX102" s="65">
        <v>0.51200000000000001</v>
      </c>
      <c r="AY102" s="65">
        <v>18.7</v>
      </c>
      <c r="AZ102" s="65">
        <v>1.28</v>
      </c>
      <c r="BA102" s="65">
        <v>9.32</v>
      </c>
      <c r="BB102" s="65">
        <v>9.4600000000000004E-2</v>
      </c>
      <c r="BC102" s="65">
        <v>4.5499999999999999E-2</v>
      </c>
    </row>
    <row r="103" spans="1:55" customFormat="1" ht="15" x14ac:dyDescent="0.25">
      <c r="A103" t="s">
        <v>111</v>
      </c>
      <c r="B103" t="s">
        <v>114</v>
      </c>
      <c r="C103" s="25" t="s">
        <v>45</v>
      </c>
      <c r="D103" s="5">
        <v>62905.03</v>
      </c>
      <c r="E103" s="5">
        <v>62905.03</v>
      </c>
      <c r="F103" s="5">
        <v>235121.97</v>
      </c>
      <c r="G103" s="5">
        <v>66750.880000000005</v>
      </c>
      <c r="H103" s="6">
        <v>24.06</v>
      </c>
      <c r="I103" s="5">
        <v>13097.09</v>
      </c>
      <c r="J103" s="5">
        <v>283.05</v>
      </c>
      <c r="K103" s="1">
        <v>264.75</v>
      </c>
      <c r="L103" s="5">
        <v>1202.18</v>
      </c>
      <c r="M103" s="5">
        <v>75842.8</v>
      </c>
      <c r="N103" s="6">
        <v>36.67</v>
      </c>
      <c r="O103" s="6">
        <v>84.4</v>
      </c>
      <c r="P103" s="6">
        <v>72.849999999999994</v>
      </c>
      <c r="Q103" s="6">
        <v>99.96</v>
      </c>
      <c r="R103" s="6">
        <v>19.48</v>
      </c>
      <c r="S103" s="1">
        <v>1.93</v>
      </c>
      <c r="U103" s="38" t="s">
        <v>45</v>
      </c>
      <c r="V103" s="38">
        <v>2847.66</v>
      </c>
      <c r="W103" s="38">
        <v>2942.23</v>
      </c>
      <c r="X103" s="38">
        <v>7866.43</v>
      </c>
      <c r="Y103" s="38">
        <v>3406.66</v>
      </c>
      <c r="Z103" s="38">
        <v>1.75</v>
      </c>
      <c r="AA103" s="38">
        <v>723.21</v>
      </c>
      <c r="AB103" s="38">
        <v>9.0399999999999991</v>
      </c>
      <c r="AC103" s="38">
        <v>14.67</v>
      </c>
      <c r="AD103" s="38">
        <v>38.31</v>
      </c>
      <c r="AE103" s="38">
        <v>13113.51</v>
      </c>
      <c r="AF103" s="38">
        <v>1.53</v>
      </c>
      <c r="AG103" s="38">
        <v>9.19</v>
      </c>
      <c r="AH103" s="38">
        <v>4.4800000000000004</v>
      </c>
      <c r="AI103" s="38">
        <v>14.42</v>
      </c>
      <c r="AJ103" s="38">
        <v>0.71</v>
      </c>
      <c r="AK103" s="38">
        <v>0.14000000000000001</v>
      </c>
      <c r="AL103" s="1"/>
      <c r="AM103" s="65" t="s">
        <v>45</v>
      </c>
      <c r="AN103" s="65">
        <v>14.11</v>
      </c>
      <c r="AO103" s="65">
        <v>7.34</v>
      </c>
      <c r="AP103" s="65">
        <v>623.65</v>
      </c>
      <c r="AQ103" s="65">
        <v>294.64</v>
      </c>
      <c r="AR103" s="65">
        <v>0.504</v>
      </c>
      <c r="AS103" s="65">
        <v>2.4700000000000002</v>
      </c>
      <c r="AT103" s="65">
        <v>0.19700000000000001</v>
      </c>
      <c r="AU103" s="65">
        <v>6.76</v>
      </c>
      <c r="AV103" s="65">
        <v>1.05</v>
      </c>
      <c r="AW103" s="65">
        <v>35.94</v>
      </c>
      <c r="AX103" s="65">
        <v>0.377</v>
      </c>
      <c r="AY103" s="65">
        <v>15.49</v>
      </c>
      <c r="AZ103" s="65">
        <v>0.99099999999999999</v>
      </c>
      <c r="BA103" s="65">
        <v>7.92</v>
      </c>
      <c r="BB103" s="65">
        <v>6.9500000000000006E-2</v>
      </c>
      <c r="BC103" s="65">
        <v>2.23E-2</v>
      </c>
    </row>
    <row r="104" spans="1:55" customFormat="1" ht="15" x14ac:dyDescent="0.25">
      <c r="A104" s="48" t="s">
        <v>111</v>
      </c>
      <c r="B104" s="48" t="s">
        <v>114</v>
      </c>
      <c r="C104" s="104" t="s">
        <v>46</v>
      </c>
      <c r="D104" s="47">
        <v>64616.41</v>
      </c>
      <c r="E104" s="47">
        <v>64616.41</v>
      </c>
      <c r="F104" s="47">
        <v>235122.02</v>
      </c>
      <c r="G104" s="47">
        <v>70449.27</v>
      </c>
      <c r="H104" s="105">
        <v>26.19</v>
      </c>
      <c r="I104" s="47">
        <v>13353.58</v>
      </c>
      <c r="J104" s="47">
        <v>283.20999999999998</v>
      </c>
      <c r="K104" s="40">
        <v>265.75</v>
      </c>
      <c r="L104" s="47">
        <v>1269.78</v>
      </c>
      <c r="M104" s="47">
        <v>82906.66</v>
      </c>
      <c r="N104" s="105">
        <v>39.51</v>
      </c>
      <c r="O104" s="105">
        <v>89.13</v>
      </c>
      <c r="P104" s="105">
        <v>73.53</v>
      </c>
      <c r="Q104" s="105">
        <v>92.2</v>
      </c>
      <c r="R104" s="105">
        <v>19.309999999999999</v>
      </c>
      <c r="S104" s="40">
        <v>1.69</v>
      </c>
      <c r="T104" s="48"/>
      <c r="U104" s="108" t="s">
        <v>46</v>
      </c>
      <c r="V104" s="108">
        <v>3585.39</v>
      </c>
      <c r="W104" s="108">
        <v>3779.88</v>
      </c>
      <c r="X104" s="108">
        <v>7951.2</v>
      </c>
      <c r="Y104" s="108">
        <v>4568.49</v>
      </c>
      <c r="Z104" s="108">
        <v>2.5099999999999998</v>
      </c>
      <c r="AA104" s="108">
        <v>956.64</v>
      </c>
      <c r="AB104" s="108">
        <v>9.19</v>
      </c>
      <c r="AC104" s="108">
        <v>17.98</v>
      </c>
      <c r="AD104" s="108">
        <v>41.57</v>
      </c>
      <c r="AE104" s="108">
        <v>21380.06</v>
      </c>
      <c r="AF104" s="108">
        <v>1.74</v>
      </c>
      <c r="AG104" s="108">
        <v>10.8</v>
      </c>
      <c r="AH104" s="108">
        <v>5.42</v>
      </c>
      <c r="AI104" s="108">
        <v>17.079999999999998</v>
      </c>
      <c r="AJ104" s="108">
        <v>0.75</v>
      </c>
      <c r="AK104" s="108">
        <v>0.15</v>
      </c>
      <c r="AL104" s="40"/>
      <c r="AM104" s="67" t="s">
        <v>46</v>
      </c>
      <c r="AN104" s="67">
        <v>18.46</v>
      </c>
      <c r="AO104" s="67">
        <v>9.1</v>
      </c>
      <c r="AP104" s="67">
        <v>792.78</v>
      </c>
      <c r="AQ104" s="67">
        <v>317.31</v>
      </c>
      <c r="AR104" s="67">
        <v>0.60199999999999998</v>
      </c>
      <c r="AS104" s="67">
        <v>3.35</v>
      </c>
      <c r="AT104" s="67">
        <v>0.222</v>
      </c>
      <c r="AU104" s="67">
        <v>7.95</v>
      </c>
      <c r="AV104" s="67">
        <v>1.38</v>
      </c>
      <c r="AW104" s="67">
        <v>53.71</v>
      </c>
      <c r="AX104" s="67">
        <v>0.48</v>
      </c>
      <c r="AY104" s="67">
        <v>18.36</v>
      </c>
      <c r="AZ104" s="67">
        <v>1.0900000000000001</v>
      </c>
      <c r="BA104" s="67">
        <v>9.99</v>
      </c>
      <c r="BB104" s="67">
        <v>7.8E-2</v>
      </c>
      <c r="BC104" s="67">
        <v>3.0300000000000001E-2</v>
      </c>
    </row>
    <row r="105" spans="1:55" customFormat="1" ht="15" x14ac:dyDescent="0.25">
      <c r="A105" t="s">
        <v>111</v>
      </c>
      <c r="B105" t="s">
        <v>114</v>
      </c>
      <c r="C105" s="45" t="s">
        <v>84</v>
      </c>
      <c r="D105" s="46"/>
      <c r="E105" s="46"/>
      <c r="F105" s="46"/>
      <c r="G105" s="46"/>
      <c r="H105" s="103">
        <f>AVERAGE(H99:H104)</f>
        <v>27.454999999999998</v>
      </c>
      <c r="I105" s="46">
        <f t="shared" ref="I105:S105" si="12">AVERAGE(I99:I104)</f>
        <v>13548.638333333334</v>
      </c>
      <c r="J105" s="46">
        <f t="shared" si="12"/>
        <v>295.43166666666667</v>
      </c>
      <c r="K105" s="46">
        <f t="shared" si="12"/>
        <v>262.92500000000001</v>
      </c>
      <c r="L105" s="46">
        <f t="shared" si="12"/>
        <v>1294.8283333333334</v>
      </c>
      <c r="M105" s="46">
        <f t="shared" si="12"/>
        <v>76780.863333333327</v>
      </c>
      <c r="N105" s="103">
        <f t="shared" si="12"/>
        <v>38.813333333333333</v>
      </c>
      <c r="O105" s="46">
        <f t="shared" si="12"/>
        <v>91.295000000000002</v>
      </c>
      <c r="P105" s="103">
        <f t="shared" si="12"/>
        <v>79.048333333333332</v>
      </c>
      <c r="Q105" s="45">
        <f t="shared" si="12"/>
        <v>114.24000000000001</v>
      </c>
      <c r="R105" s="103">
        <f t="shared" si="12"/>
        <v>20.54666666666667</v>
      </c>
      <c r="S105" s="110">
        <f t="shared" si="12"/>
        <v>1.78</v>
      </c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</row>
    <row r="106" spans="1:55" customFormat="1" ht="15" x14ac:dyDescent="0.25">
      <c r="A106" t="s">
        <v>111</v>
      </c>
      <c r="B106" t="s">
        <v>114</v>
      </c>
      <c r="C106" s="7" t="s">
        <v>85</v>
      </c>
      <c r="D106" s="8"/>
      <c r="E106" s="8"/>
      <c r="F106" s="9"/>
      <c r="G106" s="8"/>
      <c r="H106" s="9">
        <f>STDEV(H99:H104)</f>
        <v>2.2808660635819891</v>
      </c>
      <c r="I106" s="8">
        <f t="shared" ref="I106:S106" si="13">STDEV(I99:I104)</f>
        <v>443.78309609162284</v>
      </c>
      <c r="J106" s="8">
        <f t="shared" si="13"/>
        <v>13.675264409387722</v>
      </c>
      <c r="K106" s="8">
        <f t="shared" si="13"/>
        <v>8.244597625111858</v>
      </c>
      <c r="L106" s="8">
        <f t="shared" si="13"/>
        <v>60.937523552132184</v>
      </c>
      <c r="M106" s="8">
        <f t="shared" si="13"/>
        <v>5503.0985784325758</v>
      </c>
      <c r="N106" s="9">
        <f t="shared" si="13"/>
        <v>1.6521218679827057</v>
      </c>
      <c r="O106" s="8">
        <f t="shared" si="13"/>
        <v>13.595847527830031</v>
      </c>
      <c r="P106" s="9">
        <f t="shared" si="13"/>
        <v>5.2444615230418696</v>
      </c>
      <c r="Q106" s="9">
        <f t="shared" si="13"/>
        <v>21.86641991730686</v>
      </c>
      <c r="R106" s="9">
        <f t="shared" si="13"/>
        <v>1.0382035766971074</v>
      </c>
      <c r="S106" s="10">
        <f t="shared" si="13"/>
        <v>0.11865917579353061</v>
      </c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</row>
    <row r="107" spans="1:55" customFormat="1" ht="15.75" thickBot="1" x14ac:dyDescent="0.3">
      <c r="A107" t="s">
        <v>111</v>
      </c>
      <c r="B107" t="s">
        <v>114</v>
      </c>
      <c r="C107" s="15" t="s">
        <v>86</v>
      </c>
      <c r="D107" s="16"/>
      <c r="E107" s="16"/>
      <c r="F107" s="16"/>
      <c r="G107" s="16"/>
      <c r="H107" s="19">
        <f>H106/H105*100</f>
        <v>8.3076527538954252</v>
      </c>
      <c r="I107" s="19">
        <f t="shared" ref="I107:S107" si="14">I106/I105*100</f>
        <v>3.275481160345064</v>
      </c>
      <c r="J107" s="19">
        <f t="shared" si="14"/>
        <v>4.6289094746290083</v>
      </c>
      <c r="K107" s="19">
        <f t="shared" si="14"/>
        <v>3.1357222116998602</v>
      </c>
      <c r="L107" s="19">
        <f t="shared" si="14"/>
        <v>4.7062241366975686</v>
      </c>
      <c r="M107" s="19">
        <f t="shared" si="14"/>
        <v>7.1672788498634707</v>
      </c>
      <c r="N107" s="19">
        <f t="shared" si="14"/>
        <v>4.2565833080969746</v>
      </c>
      <c r="O107" s="19">
        <f t="shared" si="14"/>
        <v>14.892214828665351</v>
      </c>
      <c r="P107" s="19">
        <f t="shared" si="14"/>
        <v>6.6344998077655486</v>
      </c>
      <c r="Q107" s="19">
        <f t="shared" si="14"/>
        <v>19.140773737138357</v>
      </c>
      <c r="R107" s="19">
        <f t="shared" si="14"/>
        <v>5.052905142912592</v>
      </c>
      <c r="S107" s="19">
        <f t="shared" si="14"/>
        <v>6.6662458310972257</v>
      </c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</row>
    <row r="108" spans="1:55" customFormat="1" ht="15" x14ac:dyDescent="0.25">
      <c r="A108" t="s">
        <v>111</v>
      </c>
      <c r="B108" t="s">
        <v>114</v>
      </c>
      <c r="C108" s="11" t="s">
        <v>125</v>
      </c>
      <c r="D108" s="11"/>
      <c r="E108" s="11"/>
      <c r="F108" s="11"/>
      <c r="G108" s="11"/>
      <c r="H108" s="11">
        <v>31.8</v>
      </c>
      <c r="I108" s="20">
        <v>15343.331872534913</v>
      </c>
      <c r="J108" s="11">
        <v>309</v>
      </c>
      <c r="K108" s="11">
        <v>294</v>
      </c>
      <c r="L108" s="20">
        <v>1277.8620466047339</v>
      </c>
      <c r="M108" s="11"/>
      <c r="N108" s="11">
        <v>41.2</v>
      </c>
      <c r="O108" s="11">
        <v>112</v>
      </c>
      <c r="P108" s="11">
        <v>87.9</v>
      </c>
      <c r="Q108" s="11">
        <v>110</v>
      </c>
      <c r="R108" s="11">
        <v>25.4</v>
      </c>
      <c r="S108" s="11">
        <v>2.1</v>
      </c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</row>
    <row r="109" spans="1:55" customFormat="1" ht="15.75" thickBot="1" x14ac:dyDescent="0.3">
      <c r="A109" s="32" t="s">
        <v>111</v>
      </c>
      <c r="B109" s="32" t="s">
        <v>114</v>
      </c>
      <c r="C109" s="12" t="s">
        <v>91</v>
      </c>
      <c r="D109" s="13"/>
      <c r="E109" s="13"/>
      <c r="F109" s="13"/>
      <c r="G109" s="13"/>
      <c r="H109" s="14">
        <f>100*(H105-H108)/H108</f>
        <v>-13.663522012578623</v>
      </c>
      <c r="I109" s="14">
        <f t="shared" ref="I109:S109" si="15">100*(I105-I108)/I108</f>
        <v>-11.696895785811302</v>
      </c>
      <c r="J109" s="14">
        <f t="shared" si="15"/>
        <v>-4.3910463861920155</v>
      </c>
      <c r="K109" s="14">
        <f t="shared" si="15"/>
        <v>-10.569727891156459</v>
      </c>
      <c r="L109" s="18">
        <f t="shared" si="15"/>
        <v>1.3277087909198584</v>
      </c>
      <c r="M109" s="13"/>
      <c r="N109" s="14">
        <f t="shared" si="15"/>
        <v>-5.7928802588996851</v>
      </c>
      <c r="O109" s="14">
        <f t="shared" si="15"/>
        <v>-18.486607142857142</v>
      </c>
      <c r="P109" s="14">
        <f t="shared" si="15"/>
        <v>-10.070155479711802</v>
      </c>
      <c r="Q109" s="14">
        <f t="shared" si="15"/>
        <v>3.8545454545454629</v>
      </c>
      <c r="R109" s="14">
        <f t="shared" si="15"/>
        <v>-19.10761154855641</v>
      </c>
      <c r="S109" s="14">
        <f t="shared" si="15"/>
        <v>-15.238095238095241</v>
      </c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</row>
    <row r="110" spans="1:55" customFormat="1" ht="15.75" thickBot="1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</row>
    <row r="111" spans="1:55" x14ac:dyDescent="0.2">
      <c r="A111" s="54" t="s">
        <v>112</v>
      </c>
      <c r="B111" s="54" t="s">
        <v>115</v>
      </c>
      <c r="C111" s="74" t="s">
        <v>54</v>
      </c>
      <c r="D111" s="75">
        <v>325300.03000000003</v>
      </c>
      <c r="E111" s="75">
        <v>203.85</v>
      </c>
      <c r="F111" s="75">
        <v>190434.8</v>
      </c>
      <c r="G111" s="75"/>
      <c r="H111" s="61">
        <v>2.74</v>
      </c>
      <c r="I111" s="76">
        <v>30.67</v>
      </c>
      <c r="J111" s="61">
        <v>4.28</v>
      </c>
      <c r="K111" s="75">
        <v>146.09</v>
      </c>
      <c r="L111" s="75">
        <v>1244.1500000000001</v>
      </c>
      <c r="M111" s="75">
        <v>75299.48</v>
      </c>
      <c r="N111" s="75">
        <v>136.56</v>
      </c>
      <c r="O111" s="75">
        <v>2821.79</v>
      </c>
      <c r="P111" s="77"/>
      <c r="Q111" s="77">
        <v>79.92</v>
      </c>
      <c r="R111" s="77"/>
      <c r="S111" s="77"/>
      <c r="U111" s="69" t="s">
        <v>54</v>
      </c>
      <c r="V111" s="69">
        <v>10923.88</v>
      </c>
      <c r="W111" s="69">
        <v>14.44</v>
      </c>
      <c r="X111" s="69">
        <v>7070.93</v>
      </c>
      <c r="Y111" s="69">
        <v>402.82</v>
      </c>
      <c r="Z111" s="69">
        <v>0.69</v>
      </c>
      <c r="AA111" s="69">
        <v>4.26</v>
      </c>
      <c r="AB111" s="69">
        <v>0.51</v>
      </c>
      <c r="AC111" s="69">
        <v>13.44</v>
      </c>
      <c r="AD111" s="69">
        <v>43.01</v>
      </c>
      <c r="AE111" s="69">
        <v>4291.51</v>
      </c>
      <c r="AF111" s="69">
        <v>7.69</v>
      </c>
      <c r="AG111" s="69">
        <v>99.22</v>
      </c>
      <c r="AH111" s="69">
        <v>1.17</v>
      </c>
      <c r="AI111" s="69">
        <v>14.6</v>
      </c>
      <c r="AJ111" s="69">
        <v>0.11</v>
      </c>
      <c r="AK111" s="69">
        <v>3.5999999999999997E-2</v>
      </c>
      <c r="AL111" s="59"/>
      <c r="AM111" s="78" t="s">
        <v>54</v>
      </c>
      <c r="AN111" s="78">
        <v>31.17</v>
      </c>
      <c r="AO111" s="78">
        <v>16.88</v>
      </c>
      <c r="AP111" s="78">
        <v>1497.13</v>
      </c>
      <c r="AQ111" s="78">
        <v>760.76</v>
      </c>
      <c r="AR111" s="78">
        <v>1.1399999999999999</v>
      </c>
      <c r="AS111" s="78">
        <v>4.71</v>
      </c>
      <c r="AT111" s="78">
        <v>0.53200000000000003</v>
      </c>
      <c r="AU111" s="78">
        <v>17.22</v>
      </c>
      <c r="AV111" s="78">
        <v>2.4</v>
      </c>
      <c r="AW111" s="78">
        <v>69.45</v>
      </c>
      <c r="AX111" s="78">
        <v>0.85299999999999998</v>
      </c>
      <c r="AY111" s="78">
        <v>33.22</v>
      </c>
      <c r="AZ111" s="78">
        <v>2.0499999999999998</v>
      </c>
      <c r="BA111" s="78">
        <v>14.74</v>
      </c>
      <c r="BB111" s="78">
        <v>0.189</v>
      </c>
      <c r="BC111" s="78">
        <v>7.8899999999999998E-2</v>
      </c>
    </row>
    <row r="112" spans="1:55" x14ac:dyDescent="0.2">
      <c r="A112" s="54" t="s">
        <v>112</v>
      </c>
      <c r="B112" s="54" t="s">
        <v>115</v>
      </c>
      <c r="C112" s="79" t="s">
        <v>55</v>
      </c>
      <c r="D112" s="80">
        <v>270572.53000000003</v>
      </c>
      <c r="E112" s="80">
        <v>222.62</v>
      </c>
      <c r="F112" s="80">
        <v>190434.77</v>
      </c>
      <c r="G112" s="80">
        <v>941.91</v>
      </c>
      <c r="H112" s="60">
        <v>3.56</v>
      </c>
      <c r="I112" s="81">
        <v>32.75</v>
      </c>
      <c r="J112" s="60">
        <v>4.84</v>
      </c>
      <c r="K112" s="80">
        <v>91.99</v>
      </c>
      <c r="L112" s="80">
        <v>1143.76</v>
      </c>
      <c r="M112" s="80">
        <v>79819.600000000006</v>
      </c>
      <c r="N112" s="80">
        <v>131.63999999999999</v>
      </c>
      <c r="O112" s="80">
        <v>2712.01</v>
      </c>
      <c r="P112" s="82"/>
      <c r="Q112" s="82">
        <v>71.05</v>
      </c>
      <c r="R112" s="82"/>
      <c r="S112" s="82"/>
      <c r="U112" s="69" t="s">
        <v>55</v>
      </c>
      <c r="V112" s="69">
        <v>8968.43</v>
      </c>
      <c r="W112" s="69">
        <v>16.18</v>
      </c>
      <c r="X112" s="69">
        <v>6835.22</v>
      </c>
      <c r="Y112" s="69">
        <v>318.20999999999998</v>
      </c>
      <c r="Z112" s="69">
        <v>0.57999999999999996</v>
      </c>
      <c r="AA112" s="69">
        <v>4.05</v>
      </c>
      <c r="AB112" s="69">
        <v>0.49</v>
      </c>
      <c r="AC112" s="69">
        <v>10.28</v>
      </c>
      <c r="AD112" s="69">
        <v>39.479999999999997</v>
      </c>
      <c r="AE112" s="69">
        <v>6078.15</v>
      </c>
      <c r="AF112" s="69">
        <v>8.67</v>
      </c>
      <c r="AG112" s="69">
        <v>92.37</v>
      </c>
      <c r="AH112" s="69">
        <v>0.75</v>
      </c>
      <c r="AI112" s="69">
        <v>11.94</v>
      </c>
      <c r="AJ112" s="69">
        <v>7.1999999999999995E-2</v>
      </c>
      <c r="AK112" s="69">
        <v>3.5999999999999997E-2</v>
      </c>
      <c r="AL112" s="59"/>
      <c r="AM112" s="78" t="s">
        <v>55</v>
      </c>
      <c r="AN112" s="78">
        <v>24.31</v>
      </c>
      <c r="AO112" s="78">
        <v>13.07</v>
      </c>
      <c r="AP112" s="78">
        <v>1153.51</v>
      </c>
      <c r="AQ112" s="78">
        <v>561.72</v>
      </c>
      <c r="AR112" s="78">
        <v>0.82199999999999995</v>
      </c>
      <c r="AS112" s="78">
        <v>3.88</v>
      </c>
      <c r="AT112" s="78">
        <v>0.36199999999999999</v>
      </c>
      <c r="AU112" s="78">
        <v>14.06</v>
      </c>
      <c r="AV112" s="78">
        <v>1.95</v>
      </c>
      <c r="AW112" s="78">
        <v>62.45</v>
      </c>
      <c r="AX112" s="78">
        <v>0.63500000000000001</v>
      </c>
      <c r="AY112" s="78">
        <v>27.41</v>
      </c>
      <c r="AZ112" s="78">
        <v>1.58</v>
      </c>
      <c r="BA112" s="78">
        <v>10.5</v>
      </c>
      <c r="BB112" s="78">
        <v>0.14699999999999999</v>
      </c>
      <c r="BC112" s="78">
        <v>7.2599999999999998E-2</v>
      </c>
    </row>
    <row r="113" spans="1:58" x14ac:dyDescent="0.2">
      <c r="A113" s="54" t="s">
        <v>112</v>
      </c>
      <c r="B113" s="54" t="s">
        <v>115</v>
      </c>
      <c r="C113" s="79" t="s">
        <v>56</v>
      </c>
      <c r="D113" s="80">
        <v>333995.94</v>
      </c>
      <c r="E113" s="80">
        <v>230.8</v>
      </c>
      <c r="F113" s="80">
        <v>190434.84</v>
      </c>
      <c r="G113" s="80">
        <v>983.67</v>
      </c>
      <c r="H113" s="60">
        <v>2.67</v>
      </c>
      <c r="I113" s="81">
        <v>30.64</v>
      </c>
      <c r="J113" s="60">
        <v>6.23</v>
      </c>
      <c r="K113" s="80">
        <v>106.91</v>
      </c>
      <c r="L113" s="80">
        <v>1194.58</v>
      </c>
      <c r="M113" s="80">
        <v>71935.91</v>
      </c>
      <c r="N113" s="80">
        <v>147.19999999999999</v>
      </c>
      <c r="O113" s="80">
        <v>2913.66</v>
      </c>
      <c r="P113" s="82">
        <v>1.49</v>
      </c>
      <c r="Q113" s="82">
        <v>73.53</v>
      </c>
      <c r="R113" s="82">
        <v>0.185</v>
      </c>
      <c r="S113" s="82"/>
      <c r="U113" s="69" t="s">
        <v>56</v>
      </c>
      <c r="V113" s="69">
        <v>42279.55</v>
      </c>
      <c r="W113" s="69">
        <v>10.1</v>
      </c>
      <c r="X113" s="69">
        <v>6671.87</v>
      </c>
      <c r="Y113" s="69">
        <v>299.08</v>
      </c>
      <c r="Z113" s="69">
        <v>0.48</v>
      </c>
      <c r="AA113" s="69">
        <v>3.34</v>
      </c>
      <c r="AB113" s="69">
        <v>0.46</v>
      </c>
      <c r="AC113" s="69">
        <v>9.82</v>
      </c>
      <c r="AD113" s="69">
        <v>72.569999999999993</v>
      </c>
      <c r="AE113" s="69">
        <v>12379.61</v>
      </c>
      <c r="AF113" s="69">
        <v>6.88</v>
      </c>
      <c r="AG113" s="69">
        <v>234.33</v>
      </c>
      <c r="AH113" s="69">
        <v>0.77</v>
      </c>
      <c r="AI113" s="69">
        <v>12.31</v>
      </c>
      <c r="AJ113" s="69">
        <v>7.0999999999999994E-2</v>
      </c>
      <c r="AK113" s="69">
        <v>2.5000000000000001E-2</v>
      </c>
      <c r="AL113" s="59"/>
      <c r="AM113" s="78" t="s">
        <v>56</v>
      </c>
      <c r="AN113" s="78">
        <v>25.62</v>
      </c>
      <c r="AO113" s="78">
        <v>12.4</v>
      </c>
      <c r="AP113" s="78">
        <v>1146.53</v>
      </c>
      <c r="AQ113" s="78">
        <v>594.4</v>
      </c>
      <c r="AR113" s="78">
        <v>0.85</v>
      </c>
      <c r="AS113" s="78">
        <v>4.22</v>
      </c>
      <c r="AT113" s="78">
        <v>0.35399999999999998</v>
      </c>
      <c r="AU113" s="78">
        <v>11.07</v>
      </c>
      <c r="AV113" s="78">
        <v>2.15</v>
      </c>
      <c r="AW113" s="78">
        <v>68.7</v>
      </c>
      <c r="AX113" s="78">
        <v>0.745</v>
      </c>
      <c r="AY113" s="78">
        <v>26.88</v>
      </c>
      <c r="AZ113" s="78">
        <v>1.49</v>
      </c>
      <c r="BA113" s="78">
        <v>14.53</v>
      </c>
      <c r="BB113" s="78">
        <v>0.13</v>
      </c>
      <c r="BC113" s="78">
        <v>4.7500000000000001E-2</v>
      </c>
    </row>
    <row r="114" spans="1:58" x14ac:dyDescent="0.2">
      <c r="A114" s="54" t="s">
        <v>112</v>
      </c>
      <c r="B114" s="54" t="s">
        <v>115</v>
      </c>
      <c r="C114" s="79" t="s">
        <v>57</v>
      </c>
      <c r="D114" s="80">
        <v>306730.34000000003</v>
      </c>
      <c r="E114" s="80">
        <v>238.64</v>
      </c>
      <c r="F114" s="80">
        <v>190434.81</v>
      </c>
      <c r="G114" s="80">
        <v>600.89</v>
      </c>
      <c r="H114" s="60">
        <v>3.2</v>
      </c>
      <c r="I114" s="81">
        <v>39.49</v>
      </c>
      <c r="J114" s="60">
        <v>5.22</v>
      </c>
      <c r="K114" s="80">
        <v>88.71</v>
      </c>
      <c r="L114" s="80">
        <v>1157.72</v>
      </c>
      <c r="M114" s="80">
        <v>68869.47</v>
      </c>
      <c r="N114" s="80">
        <v>138.80000000000001</v>
      </c>
      <c r="O114" s="80">
        <v>2709</v>
      </c>
      <c r="P114" s="82">
        <v>2.2200000000000002</v>
      </c>
      <c r="Q114" s="82">
        <v>53.27</v>
      </c>
      <c r="R114" s="82"/>
      <c r="S114" s="82">
        <v>5.8000000000000003E-2</v>
      </c>
      <c r="U114" s="69" t="s">
        <v>57</v>
      </c>
      <c r="V114" s="69">
        <v>53405.4</v>
      </c>
      <c r="W114" s="69">
        <v>10.54</v>
      </c>
      <c r="X114" s="69">
        <v>6692.73</v>
      </c>
      <c r="Y114" s="69">
        <v>265.89</v>
      </c>
      <c r="Z114" s="69">
        <v>0.51</v>
      </c>
      <c r="AA114" s="69">
        <v>3.84</v>
      </c>
      <c r="AB114" s="69">
        <v>0.44</v>
      </c>
      <c r="AC114" s="69">
        <v>10.43</v>
      </c>
      <c r="AD114" s="69">
        <v>96.92</v>
      </c>
      <c r="AE114" s="69">
        <v>16901.22</v>
      </c>
      <c r="AF114" s="69">
        <v>8.11</v>
      </c>
      <c r="AG114" s="69">
        <v>296.86</v>
      </c>
      <c r="AH114" s="69">
        <v>0.87</v>
      </c>
      <c r="AI114" s="69">
        <v>10.82</v>
      </c>
      <c r="AJ114" s="69">
        <v>5.8000000000000003E-2</v>
      </c>
      <c r="AK114" s="69">
        <v>3.5000000000000003E-2</v>
      </c>
      <c r="AL114" s="59"/>
      <c r="AM114" s="78" t="s">
        <v>57</v>
      </c>
      <c r="AN114" s="78">
        <v>23.21</v>
      </c>
      <c r="AO114" s="78">
        <v>12.15</v>
      </c>
      <c r="AP114" s="78">
        <v>1012.83</v>
      </c>
      <c r="AQ114" s="78">
        <v>512.34</v>
      </c>
      <c r="AR114" s="78">
        <v>0.83799999999999997</v>
      </c>
      <c r="AS114" s="78">
        <v>3.76</v>
      </c>
      <c r="AT114" s="78">
        <v>0.33900000000000002</v>
      </c>
      <c r="AU114" s="78">
        <v>10.46</v>
      </c>
      <c r="AV114" s="78">
        <v>1.81</v>
      </c>
      <c r="AW114" s="78">
        <v>59.74</v>
      </c>
      <c r="AX114" s="78">
        <v>0.52300000000000002</v>
      </c>
      <c r="AY114" s="78">
        <v>24.3</v>
      </c>
      <c r="AZ114" s="78">
        <v>1.52</v>
      </c>
      <c r="BA114" s="78">
        <v>13.03</v>
      </c>
      <c r="BB114" s="78">
        <v>0.125</v>
      </c>
      <c r="BC114" s="78">
        <v>4.8500000000000001E-2</v>
      </c>
    </row>
    <row r="115" spans="1:58" x14ac:dyDescent="0.2">
      <c r="A115" s="54" t="s">
        <v>112</v>
      </c>
      <c r="B115" s="54" t="s">
        <v>115</v>
      </c>
      <c r="C115" s="79" t="s">
        <v>58</v>
      </c>
      <c r="D115" s="80">
        <v>298013.65999999997</v>
      </c>
      <c r="E115" s="80">
        <v>200.05</v>
      </c>
      <c r="F115" s="80">
        <v>190434.78</v>
      </c>
      <c r="G115" s="80"/>
      <c r="H115" s="60"/>
      <c r="I115" s="81">
        <v>41.4</v>
      </c>
      <c r="J115" s="60">
        <v>5.86</v>
      </c>
      <c r="K115" s="80">
        <v>104.36</v>
      </c>
      <c r="L115" s="80">
        <v>1177.75</v>
      </c>
      <c r="M115" s="80">
        <v>77154.94</v>
      </c>
      <c r="N115" s="80">
        <v>140.21</v>
      </c>
      <c r="O115" s="80">
        <v>2739.15</v>
      </c>
      <c r="P115" s="82"/>
      <c r="Q115" s="82"/>
      <c r="R115" s="82"/>
      <c r="S115" s="82">
        <v>8.5999999999999993E-2</v>
      </c>
      <c r="T115" s="63"/>
      <c r="U115" s="51" t="s">
        <v>58</v>
      </c>
      <c r="V115" s="51">
        <v>21000.26</v>
      </c>
      <c r="W115" s="51">
        <v>12.1</v>
      </c>
      <c r="X115" s="51">
        <v>6829.38</v>
      </c>
      <c r="Y115" s="51">
        <v>257.43</v>
      </c>
      <c r="Z115" s="51">
        <v>0.45</v>
      </c>
      <c r="AA115" s="51">
        <v>4.3899999999999997</v>
      </c>
      <c r="AB115" s="51">
        <v>0.46</v>
      </c>
      <c r="AC115" s="51">
        <v>9.3000000000000007</v>
      </c>
      <c r="AD115" s="51">
        <v>39.33</v>
      </c>
      <c r="AE115" s="51">
        <v>13736.49</v>
      </c>
      <c r="AF115" s="51">
        <v>5.41</v>
      </c>
      <c r="AG115" s="51">
        <v>142.52000000000001</v>
      </c>
      <c r="AH115" s="51">
        <v>0.93</v>
      </c>
      <c r="AI115" s="51">
        <v>16.8</v>
      </c>
      <c r="AJ115" s="51">
        <v>6.2E-2</v>
      </c>
      <c r="AK115" s="51">
        <v>4.8000000000000001E-2</v>
      </c>
      <c r="AL115" s="113"/>
      <c r="AM115" s="114" t="s">
        <v>58</v>
      </c>
      <c r="AN115" s="114">
        <v>21.19</v>
      </c>
      <c r="AO115" s="114">
        <v>11.46</v>
      </c>
      <c r="AP115" s="114">
        <v>973.63</v>
      </c>
      <c r="AQ115" s="114">
        <v>467.58</v>
      </c>
      <c r="AR115" s="114">
        <v>0.66900000000000004</v>
      </c>
      <c r="AS115" s="114">
        <v>3.63</v>
      </c>
      <c r="AT115" s="114">
        <v>0.30499999999999999</v>
      </c>
      <c r="AU115" s="114">
        <v>9.9</v>
      </c>
      <c r="AV115" s="114">
        <v>1.67</v>
      </c>
      <c r="AW115" s="114">
        <v>56.28</v>
      </c>
      <c r="AX115" s="114">
        <v>0.51600000000000001</v>
      </c>
      <c r="AY115" s="114">
        <v>22.86</v>
      </c>
      <c r="AZ115" s="114">
        <v>1.72</v>
      </c>
      <c r="BA115" s="114">
        <v>9.81</v>
      </c>
      <c r="BB115" s="114">
        <v>0.104</v>
      </c>
      <c r="BC115" s="114">
        <v>6.2799999999999995E-2</v>
      </c>
      <c r="BD115" s="63"/>
      <c r="BE115" s="63"/>
      <c r="BF115" s="63"/>
    </row>
    <row r="116" spans="1:58" x14ac:dyDescent="0.2">
      <c r="A116" s="54" t="s">
        <v>112</v>
      </c>
      <c r="B116" s="54" t="s">
        <v>115</v>
      </c>
      <c r="C116" s="74" t="s">
        <v>59</v>
      </c>
      <c r="D116" s="75">
        <v>307543.19</v>
      </c>
      <c r="E116" s="75">
        <v>225.9</v>
      </c>
      <c r="F116" s="75">
        <v>190434.81</v>
      </c>
      <c r="G116" s="75">
        <v>435.5</v>
      </c>
      <c r="H116" s="61">
        <v>2.82</v>
      </c>
      <c r="I116" s="76"/>
      <c r="J116" s="61">
        <v>4.8600000000000003</v>
      </c>
      <c r="K116" s="75">
        <v>116.68</v>
      </c>
      <c r="L116" s="75">
        <v>1185.82</v>
      </c>
      <c r="M116" s="75">
        <v>87294.34</v>
      </c>
      <c r="N116" s="75">
        <v>141.16999999999999</v>
      </c>
      <c r="O116" s="75">
        <v>2672.23</v>
      </c>
      <c r="P116" s="77">
        <v>1.64</v>
      </c>
      <c r="Q116" s="77"/>
      <c r="R116" s="77"/>
      <c r="S116" s="77">
        <v>6.7000000000000004E-2</v>
      </c>
      <c r="T116" s="63"/>
      <c r="U116" s="51" t="s">
        <v>59</v>
      </c>
      <c r="V116" s="51">
        <v>27144.959999999999</v>
      </c>
      <c r="W116" s="51">
        <v>14.7</v>
      </c>
      <c r="X116" s="51">
        <v>6745.62</v>
      </c>
      <c r="Y116" s="51">
        <v>238.92</v>
      </c>
      <c r="Z116" s="51">
        <v>0.5</v>
      </c>
      <c r="AA116" s="51">
        <v>3.74</v>
      </c>
      <c r="AB116" s="51">
        <v>0.39</v>
      </c>
      <c r="AC116" s="51">
        <v>10.17</v>
      </c>
      <c r="AD116" s="51">
        <v>39.880000000000003</v>
      </c>
      <c r="AE116" s="51">
        <v>21628.55</v>
      </c>
      <c r="AF116" s="51">
        <v>5.52</v>
      </c>
      <c r="AG116" s="51">
        <v>163.49</v>
      </c>
      <c r="AH116" s="51">
        <v>0.82</v>
      </c>
      <c r="AI116" s="51">
        <v>9.93</v>
      </c>
      <c r="AJ116" s="51">
        <v>5.7000000000000002E-2</v>
      </c>
      <c r="AK116" s="51">
        <v>3.1E-2</v>
      </c>
      <c r="AL116" s="113"/>
      <c r="AM116" s="114" t="s">
        <v>59</v>
      </c>
      <c r="AN116" s="114">
        <v>20.49</v>
      </c>
      <c r="AO116" s="114">
        <v>10.49</v>
      </c>
      <c r="AP116" s="114">
        <v>886.79</v>
      </c>
      <c r="AQ116" s="114">
        <v>429.43</v>
      </c>
      <c r="AR116" s="114">
        <v>0.622</v>
      </c>
      <c r="AS116" s="114">
        <v>4.78</v>
      </c>
      <c r="AT116" s="114">
        <v>0.252</v>
      </c>
      <c r="AU116" s="114">
        <v>9.16</v>
      </c>
      <c r="AV116" s="114">
        <v>1.57</v>
      </c>
      <c r="AW116" s="114">
        <v>58.67</v>
      </c>
      <c r="AX116" s="114">
        <v>0.52100000000000002</v>
      </c>
      <c r="AY116" s="114">
        <v>21.14</v>
      </c>
      <c r="AZ116" s="114">
        <v>1.36</v>
      </c>
      <c r="BA116" s="114">
        <v>8.89</v>
      </c>
      <c r="BB116" s="114">
        <v>0.105</v>
      </c>
      <c r="BC116" s="114">
        <v>2.23E-2</v>
      </c>
      <c r="BD116" s="63"/>
      <c r="BE116" s="63"/>
      <c r="BF116" s="63"/>
    </row>
    <row r="117" spans="1:58" x14ac:dyDescent="0.2">
      <c r="A117" s="54" t="s">
        <v>112</v>
      </c>
      <c r="B117" s="54" t="s">
        <v>115</v>
      </c>
      <c r="C117" s="82" t="s">
        <v>60</v>
      </c>
      <c r="D117" s="80">
        <v>294315.15999999997</v>
      </c>
      <c r="E117" s="80">
        <v>241.89</v>
      </c>
      <c r="F117" s="80" t="s">
        <v>0</v>
      </c>
      <c r="G117" s="80"/>
      <c r="H117" s="60"/>
      <c r="I117" s="81">
        <v>31.73</v>
      </c>
      <c r="J117" s="60">
        <v>4.88</v>
      </c>
      <c r="K117" s="80" t="s">
        <v>0</v>
      </c>
      <c r="L117" s="80">
        <v>1129.1199999999999</v>
      </c>
      <c r="M117" s="80">
        <v>71927.89</v>
      </c>
      <c r="N117" s="80">
        <v>132.62</v>
      </c>
      <c r="O117" s="80">
        <v>3328.01</v>
      </c>
      <c r="P117" s="82"/>
      <c r="Q117" s="79" t="s">
        <v>0</v>
      </c>
      <c r="R117" s="82"/>
      <c r="S117" s="82"/>
      <c r="T117" s="63"/>
      <c r="U117" s="115" t="s">
        <v>60</v>
      </c>
      <c r="V117" s="115">
        <v>9308.09</v>
      </c>
      <c r="W117" s="115">
        <v>20.170000000000002</v>
      </c>
      <c r="X117" s="63"/>
      <c r="Y117" s="115">
        <v>353.08</v>
      </c>
      <c r="Z117" s="115">
        <v>0.6</v>
      </c>
      <c r="AA117" s="115">
        <v>5.43</v>
      </c>
      <c r="AB117" s="115">
        <v>0.45</v>
      </c>
      <c r="AC117" s="63"/>
      <c r="AD117" s="115">
        <v>82.72</v>
      </c>
      <c r="AE117" s="115">
        <v>8768.83</v>
      </c>
      <c r="AF117" s="115">
        <v>7.73</v>
      </c>
      <c r="AG117" s="115">
        <v>1397.7</v>
      </c>
      <c r="AH117" s="115">
        <v>0.92</v>
      </c>
      <c r="AI117" s="63"/>
      <c r="AJ117" s="115">
        <v>0.13</v>
      </c>
      <c r="AK117" s="115">
        <v>2.9000000000000001E-2</v>
      </c>
      <c r="AL117" s="113"/>
      <c r="AM117" s="114" t="s">
        <v>60</v>
      </c>
      <c r="AN117" s="114">
        <v>9.9600000000000009</v>
      </c>
      <c r="AO117" s="114">
        <v>14.33</v>
      </c>
      <c r="AP117" s="116"/>
      <c r="AQ117" s="114">
        <v>932</v>
      </c>
      <c r="AR117" s="114">
        <v>1.47</v>
      </c>
      <c r="AS117" s="114">
        <v>6.57</v>
      </c>
      <c r="AT117" s="114">
        <v>0.48499999999999999</v>
      </c>
      <c r="AU117" s="116"/>
      <c r="AV117" s="114">
        <v>2.13</v>
      </c>
      <c r="AW117" s="114">
        <v>38.15</v>
      </c>
      <c r="AX117" s="114">
        <v>0.63</v>
      </c>
      <c r="AY117" s="114">
        <v>49.68</v>
      </c>
      <c r="AZ117" s="114">
        <v>2.36</v>
      </c>
      <c r="BA117" s="116"/>
      <c r="BB117" s="114">
        <v>0.379</v>
      </c>
      <c r="BC117" s="114">
        <v>6.6500000000000004E-2</v>
      </c>
      <c r="BD117" s="63"/>
      <c r="BE117" s="63"/>
      <c r="BF117" s="63"/>
    </row>
    <row r="118" spans="1:58" x14ac:dyDescent="0.2">
      <c r="A118" s="54" t="s">
        <v>112</v>
      </c>
      <c r="B118" s="54" t="s">
        <v>115</v>
      </c>
      <c r="C118" s="82" t="s">
        <v>61</v>
      </c>
      <c r="D118" s="80">
        <v>294315.15999999997</v>
      </c>
      <c r="E118" s="80">
        <v>252.86</v>
      </c>
      <c r="F118" s="80" t="s">
        <v>0</v>
      </c>
      <c r="G118" s="80"/>
      <c r="H118" s="60">
        <v>3.51</v>
      </c>
      <c r="I118" s="81">
        <v>41.92</v>
      </c>
      <c r="J118" s="60">
        <v>3.69</v>
      </c>
      <c r="K118" s="80" t="s">
        <v>0</v>
      </c>
      <c r="L118" s="80">
        <v>1102.1600000000001</v>
      </c>
      <c r="M118" s="80">
        <v>69259.88</v>
      </c>
      <c r="N118" s="80">
        <v>135.35</v>
      </c>
      <c r="O118" s="80">
        <v>3197.04</v>
      </c>
      <c r="P118" s="82"/>
      <c r="Q118" s="79" t="s">
        <v>0</v>
      </c>
      <c r="R118" s="82"/>
      <c r="S118" s="82"/>
      <c r="T118" s="63"/>
      <c r="U118" s="115" t="s">
        <v>61</v>
      </c>
      <c r="V118" s="115">
        <v>9308.08</v>
      </c>
      <c r="W118" s="115">
        <v>22.5</v>
      </c>
      <c r="X118" s="63"/>
      <c r="Y118" s="115">
        <v>289.38</v>
      </c>
      <c r="Z118" s="115">
        <v>0.56000000000000005</v>
      </c>
      <c r="AA118" s="115">
        <v>6.39</v>
      </c>
      <c r="AB118" s="115">
        <v>0.4</v>
      </c>
      <c r="AC118" s="63"/>
      <c r="AD118" s="115">
        <v>87.53</v>
      </c>
      <c r="AE118" s="115">
        <v>8774.57</v>
      </c>
      <c r="AF118" s="115">
        <v>8.4</v>
      </c>
      <c r="AG118" s="115">
        <v>1373.42</v>
      </c>
      <c r="AH118" s="115">
        <v>0.77</v>
      </c>
      <c r="AI118" s="63"/>
      <c r="AJ118" s="115">
        <v>0.11</v>
      </c>
      <c r="AK118" s="115" t="s">
        <v>106</v>
      </c>
      <c r="AL118" s="113"/>
      <c r="AM118" s="114" t="s">
        <v>61</v>
      </c>
      <c r="AN118" s="114">
        <v>11.04</v>
      </c>
      <c r="AO118" s="114">
        <v>10.11</v>
      </c>
      <c r="AP118" s="116"/>
      <c r="AQ118" s="114">
        <v>672.27</v>
      </c>
      <c r="AR118" s="114">
        <v>1.02</v>
      </c>
      <c r="AS118" s="114">
        <v>4.3600000000000003</v>
      </c>
      <c r="AT118" s="114">
        <v>0.47099999999999997</v>
      </c>
      <c r="AU118" s="116"/>
      <c r="AV118" s="114">
        <v>1.63</v>
      </c>
      <c r="AW118" s="114">
        <v>27.89</v>
      </c>
      <c r="AX118" s="114">
        <v>0.51500000000000001</v>
      </c>
      <c r="AY118" s="114">
        <v>35.369999999999997</v>
      </c>
      <c r="AZ118" s="114">
        <v>1.44</v>
      </c>
      <c r="BA118" s="116"/>
      <c r="BB118" s="114">
        <v>0.27200000000000002</v>
      </c>
      <c r="BC118" s="114" t="s">
        <v>105</v>
      </c>
      <c r="BD118" s="63"/>
      <c r="BE118" s="63"/>
      <c r="BF118" s="63"/>
    </row>
    <row r="119" spans="1:58" x14ac:dyDescent="0.2">
      <c r="A119" s="54" t="s">
        <v>112</v>
      </c>
      <c r="B119" s="54" t="s">
        <v>115</v>
      </c>
      <c r="C119" s="82" t="s">
        <v>62</v>
      </c>
      <c r="D119" s="80">
        <v>294315.09000000003</v>
      </c>
      <c r="E119" s="80">
        <v>222.56</v>
      </c>
      <c r="F119" s="80" t="s">
        <v>0</v>
      </c>
      <c r="G119" s="80"/>
      <c r="H119" s="60">
        <v>2.74</v>
      </c>
      <c r="I119" s="81">
        <v>30.84</v>
      </c>
      <c r="J119" s="60">
        <v>4.9000000000000004</v>
      </c>
      <c r="K119" s="80" t="s">
        <v>0</v>
      </c>
      <c r="L119" s="80">
        <v>1105</v>
      </c>
      <c r="M119" s="80">
        <v>70265.320000000007</v>
      </c>
      <c r="N119" s="80">
        <v>135.53</v>
      </c>
      <c r="O119" s="80">
        <v>2989.27</v>
      </c>
      <c r="P119" s="82"/>
      <c r="Q119" s="79" t="s">
        <v>0</v>
      </c>
      <c r="R119" s="82"/>
      <c r="S119" s="82">
        <v>6.4000000000000001E-2</v>
      </c>
      <c r="T119" s="63"/>
      <c r="U119" s="115" t="s">
        <v>62</v>
      </c>
      <c r="V119" s="115">
        <v>9308.08</v>
      </c>
      <c r="W119" s="115">
        <v>30.37</v>
      </c>
      <c r="X119" s="63"/>
      <c r="Y119" s="115">
        <v>273.89999999999998</v>
      </c>
      <c r="Z119" s="115">
        <v>0.56000000000000005</v>
      </c>
      <c r="AA119" s="115">
        <v>6.56</v>
      </c>
      <c r="AB119" s="115">
        <v>0.61</v>
      </c>
      <c r="AC119" s="63"/>
      <c r="AD119" s="115">
        <v>134.56</v>
      </c>
      <c r="AE119" s="115">
        <v>11553.93</v>
      </c>
      <c r="AF119" s="115">
        <v>12.26</v>
      </c>
      <c r="AG119" s="115">
        <v>1551.06</v>
      </c>
      <c r="AH119" s="115">
        <v>0.75</v>
      </c>
      <c r="AI119" s="63"/>
      <c r="AJ119" s="115">
        <v>9.9000000000000005E-2</v>
      </c>
      <c r="AK119" s="115">
        <v>3.5000000000000003E-2</v>
      </c>
      <c r="AL119" s="113"/>
      <c r="AM119" s="114" t="s">
        <v>62</v>
      </c>
      <c r="AN119" s="114">
        <v>18.059999999999999</v>
      </c>
      <c r="AO119" s="114">
        <v>9.02</v>
      </c>
      <c r="AP119" s="116"/>
      <c r="AQ119" s="114">
        <v>586.19000000000005</v>
      </c>
      <c r="AR119" s="114">
        <v>0.92200000000000004</v>
      </c>
      <c r="AS119" s="114">
        <v>7.21</v>
      </c>
      <c r="AT119" s="114">
        <v>0.35599999999999998</v>
      </c>
      <c r="AU119" s="116"/>
      <c r="AV119" s="114">
        <v>1.51</v>
      </c>
      <c r="AW119" s="114">
        <v>29.67</v>
      </c>
      <c r="AX119" s="114">
        <v>0.51600000000000001</v>
      </c>
      <c r="AY119" s="114">
        <v>31.47</v>
      </c>
      <c r="AZ119" s="114">
        <v>1.42</v>
      </c>
      <c r="BA119" s="116"/>
      <c r="BB119" s="114">
        <v>0.217</v>
      </c>
      <c r="BC119" s="114">
        <v>6.2799999999999995E-2</v>
      </c>
      <c r="BD119" s="63"/>
      <c r="BE119" s="63"/>
      <c r="BF119" s="63"/>
    </row>
    <row r="120" spans="1:58" x14ac:dyDescent="0.2">
      <c r="A120" s="54" t="s">
        <v>112</v>
      </c>
      <c r="B120" s="54" t="s">
        <v>115</v>
      </c>
      <c r="C120" s="82" t="s">
        <v>63</v>
      </c>
      <c r="D120" s="80">
        <v>294315.15999999997</v>
      </c>
      <c r="E120" s="80">
        <v>205.36</v>
      </c>
      <c r="F120" s="80" t="s">
        <v>0</v>
      </c>
      <c r="G120" s="80">
        <v>588.08000000000004</v>
      </c>
      <c r="H120" s="60">
        <v>2.66</v>
      </c>
      <c r="I120" s="81"/>
      <c r="J120" s="60">
        <v>4.55</v>
      </c>
      <c r="K120" s="80" t="s">
        <v>0</v>
      </c>
      <c r="L120" s="80">
        <v>1083.1300000000001</v>
      </c>
      <c r="M120" s="80">
        <v>74270.75</v>
      </c>
      <c r="N120" s="80">
        <v>127.04</v>
      </c>
      <c r="O120" s="80">
        <v>3036.96</v>
      </c>
      <c r="P120" s="82"/>
      <c r="Q120" s="79" t="s">
        <v>0</v>
      </c>
      <c r="R120" s="84">
        <v>0.36</v>
      </c>
      <c r="S120" s="82"/>
      <c r="T120" s="63"/>
      <c r="U120" s="115" t="s">
        <v>63</v>
      </c>
      <c r="V120" s="115">
        <v>9308.1299999999992</v>
      </c>
      <c r="W120" s="115">
        <v>26.96</v>
      </c>
      <c r="X120" s="63"/>
      <c r="Y120" s="115">
        <v>250.29</v>
      </c>
      <c r="Z120" s="115">
        <v>0.53</v>
      </c>
      <c r="AA120" s="115">
        <v>4.33</v>
      </c>
      <c r="AB120" s="115">
        <v>0.64</v>
      </c>
      <c r="AC120" s="63"/>
      <c r="AD120" s="115">
        <v>147.54</v>
      </c>
      <c r="AE120" s="115">
        <v>10468.049999999999</v>
      </c>
      <c r="AF120" s="115">
        <v>17.68</v>
      </c>
      <c r="AG120" s="115">
        <v>434.28</v>
      </c>
      <c r="AH120" s="115">
        <v>0.62</v>
      </c>
      <c r="AI120" s="63"/>
      <c r="AJ120" s="115">
        <v>9.5000000000000001E-2</v>
      </c>
      <c r="AK120" s="115">
        <v>0.02</v>
      </c>
      <c r="AL120" s="113"/>
      <c r="AM120" s="114" t="s">
        <v>63</v>
      </c>
      <c r="AN120" s="114">
        <v>13.33</v>
      </c>
      <c r="AO120" s="114">
        <v>11.52</v>
      </c>
      <c r="AP120" s="116"/>
      <c r="AQ120" s="114">
        <v>576.03</v>
      </c>
      <c r="AR120" s="114">
        <v>0.93500000000000005</v>
      </c>
      <c r="AS120" s="114">
        <v>4.95</v>
      </c>
      <c r="AT120" s="114">
        <v>0.374</v>
      </c>
      <c r="AU120" s="116"/>
      <c r="AV120" s="114">
        <v>1.71</v>
      </c>
      <c r="AW120" s="114">
        <v>35.82</v>
      </c>
      <c r="AX120" s="114">
        <v>0.49099999999999999</v>
      </c>
      <c r="AY120" s="114">
        <v>28.64</v>
      </c>
      <c r="AZ120" s="114">
        <v>1.46</v>
      </c>
      <c r="BA120" s="116"/>
      <c r="BB120" s="114">
        <v>0.157</v>
      </c>
      <c r="BC120" s="114">
        <v>5.7299999999999997E-2</v>
      </c>
      <c r="BD120" s="63"/>
      <c r="BE120" s="63"/>
      <c r="BF120" s="63"/>
    </row>
    <row r="121" spans="1:58" x14ac:dyDescent="0.2">
      <c r="A121" s="54" t="s">
        <v>112</v>
      </c>
      <c r="B121" s="54" t="s">
        <v>115</v>
      </c>
      <c r="C121" s="82" t="s">
        <v>64</v>
      </c>
      <c r="D121" s="80">
        <v>294315.15999999997</v>
      </c>
      <c r="E121" s="80">
        <v>207.56</v>
      </c>
      <c r="F121" s="80" t="s">
        <v>0</v>
      </c>
      <c r="G121" s="80"/>
      <c r="H121" s="60">
        <v>4.09</v>
      </c>
      <c r="I121" s="81">
        <v>38.72</v>
      </c>
      <c r="J121" s="60">
        <v>5.1100000000000003</v>
      </c>
      <c r="K121" s="80" t="s">
        <v>0</v>
      </c>
      <c r="L121" s="80">
        <v>1075.5</v>
      </c>
      <c r="M121" s="80">
        <v>72672.070000000007</v>
      </c>
      <c r="N121" s="80">
        <v>131.04</v>
      </c>
      <c r="O121" s="80">
        <v>2926.96</v>
      </c>
      <c r="P121" s="82">
        <v>1.6</v>
      </c>
      <c r="Q121" s="79" t="s">
        <v>0</v>
      </c>
      <c r="R121" s="84"/>
      <c r="S121" s="82"/>
      <c r="T121" s="63"/>
      <c r="U121" s="115" t="s">
        <v>64</v>
      </c>
      <c r="V121" s="115">
        <v>9308.07</v>
      </c>
      <c r="W121" s="115">
        <v>29.2</v>
      </c>
      <c r="X121" s="63"/>
      <c r="Y121" s="115">
        <v>246.57</v>
      </c>
      <c r="Z121" s="115">
        <v>0.67</v>
      </c>
      <c r="AA121" s="115">
        <v>5.74</v>
      </c>
      <c r="AB121" s="115">
        <v>0.74</v>
      </c>
      <c r="AC121" s="63"/>
      <c r="AD121" s="115">
        <v>157.54</v>
      </c>
      <c r="AE121" s="115">
        <v>10765.49</v>
      </c>
      <c r="AF121" s="115">
        <v>19.59</v>
      </c>
      <c r="AG121" s="115">
        <v>431.47</v>
      </c>
      <c r="AH121" s="115">
        <v>0.72</v>
      </c>
      <c r="AI121" s="63"/>
      <c r="AJ121" s="115">
        <v>8.2000000000000003E-2</v>
      </c>
      <c r="AK121" s="115">
        <v>3.5999999999999997E-2</v>
      </c>
      <c r="AL121" s="113"/>
      <c r="AM121" s="114" t="s">
        <v>64</v>
      </c>
      <c r="AN121" s="114">
        <v>15.61</v>
      </c>
      <c r="AO121" s="114">
        <v>11.15</v>
      </c>
      <c r="AP121" s="116"/>
      <c r="AQ121" s="114">
        <v>590.76</v>
      </c>
      <c r="AR121" s="114">
        <v>0.871</v>
      </c>
      <c r="AS121" s="114">
        <v>5.07</v>
      </c>
      <c r="AT121" s="114">
        <v>0.27700000000000002</v>
      </c>
      <c r="AU121" s="116"/>
      <c r="AV121" s="114">
        <v>1.7</v>
      </c>
      <c r="AW121" s="114">
        <v>35.6</v>
      </c>
      <c r="AX121" s="114">
        <v>0.44800000000000001</v>
      </c>
      <c r="AY121" s="114">
        <v>27.89</v>
      </c>
      <c r="AZ121" s="114">
        <v>1.55</v>
      </c>
      <c r="BA121" s="116"/>
      <c r="BB121" s="114">
        <v>0.216</v>
      </c>
      <c r="BC121" s="114">
        <v>0.10100000000000001</v>
      </c>
      <c r="BD121" s="63"/>
      <c r="BE121" s="63"/>
      <c r="BF121" s="63"/>
    </row>
    <row r="122" spans="1:58" x14ac:dyDescent="0.2">
      <c r="A122" s="54" t="s">
        <v>112</v>
      </c>
      <c r="B122" s="54" t="s">
        <v>115</v>
      </c>
      <c r="C122" s="82" t="s">
        <v>65</v>
      </c>
      <c r="D122" s="80">
        <v>294315.15999999997</v>
      </c>
      <c r="E122" s="80">
        <v>214.38</v>
      </c>
      <c r="F122" s="80" t="s">
        <v>0</v>
      </c>
      <c r="G122" s="80"/>
      <c r="H122" s="60">
        <v>3.3</v>
      </c>
      <c r="I122" s="81"/>
      <c r="J122" s="60">
        <v>4.47</v>
      </c>
      <c r="K122" s="80" t="s">
        <v>0</v>
      </c>
      <c r="L122" s="80">
        <v>1024.52</v>
      </c>
      <c r="M122" s="80">
        <v>71811.3</v>
      </c>
      <c r="N122" s="80">
        <v>130.84</v>
      </c>
      <c r="O122" s="80">
        <v>2799.69</v>
      </c>
      <c r="P122" s="82"/>
      <c r="Q122" s="79" t="s">
        <v>0</v>
      </c>
      <c r="R122" s="84"/>
      <c r="S122" s="82"/>
      <c r="T122" s="63"/>
      <c r="U122" s="115" t="s">
        <v>65</v>
      </c>
      <c r="V122" s="115">
        <v>9308.08</v>
      </c>
      <c r="W122" s="115">
        <v>32.42</v>
      </c>
      <c r="X122" s="63"/>
      <c r="Y122" s="115">
        <v>224.61</v>
      </c>
      <c r="Z122" s="115">
        <v>0.59</v>
      </c>
      <c r="AA122" s="115">
        <v>4.45</v>
      </c>
      <c r="AB122" s="115">
        <v>0.71</v>
      </c>
      <c r="AC122" s="63"/>
      <c r="AD122" s="115">
        <v>161.91999999999999</v>
      </c>
      <c r="AE122" s="115">
        <v>11234.53</v>
      </c>
      <c r="AF122" s="115">
        <v>21.1</v>
      </c>
      <c r="AG122" s="115">
        <v>427.76</v>
      </c>
      <c r="AH122" s="115">
        <v>0.65</v>
      </c>
      <c r="AI122" s="63"/>
      <c r="AJ122" s="115">
        <v>8.2000000000000003E-2</v>
      </c>
      <c r="AK122" s="115">
        <v>3.4000000000000002E-2</v>
      </c>
      <c r="AL122" s="113"/>
      <c r="AM122" s="114" t="s">
        <v>65</v>
      </c>
      <c r="AN122" s="114">
        <v>15.71</v>
      </c>
      <c r="AO122" s="114">
        <v>9.58</v>
      </c>
      <c r="AP122" s="116"/>
      <c r="AQ122" s="114">
        <v>547.42999999999995</v>
      </c>
      <c r="AR122" s="114">
        <v>0.74099999999999999</v>
      </c>
      <c r="AS122" s="114">
        <v>4.5999999999999996</v>
      </c>
      <c r="AT122" s="114">
        <v>0.374</v>
      </c>
      <c r="AU122" s="116"/>
      <c r="AV122" s="114">
        <v>1.52</v>
      </c>
      <c r="AW122" s="114">
        <v>32.659999999999997</v>
      </c>
      <c r="AX122" s="114">
        <v>0.36499999999999999</v>
      </c>
      <c r="AY122" s="114">
        <v>23.99</v>
      </c>
      <c r="AZ122" s="114">
        <v>1.46</v>
      </c>
      <c r="BA122" s="116"/>
      <c r="BB122" s="114">
        <v>0.19800000000000001</v>
      </c>
      <c r="BC122" s="114">
        <v>8.7800000000000003E-2</v>
      </c>
      <c r="BD122" s="63"/>
      <c r="BE122" s="63"/>
      <c r="BF122" s="63"/>
    </row>
    <row r="123" spans="1:58" x14ac:dyDescent="0.2">
      <c r="A123" s="54" t="s">
        <v>112</v>
      </c>
      <c r="B123" s="54" t="s">
        <v>115</v>
      </c>
      <c r="C123" s="82" t="s">
        <v>66</v>
      </c>
      <c r="D123" s="80">
        <v>294315.15999999997</v>
      </c>
      <c r="E123" s="80">
        <v>224.49</v>
      </c>
      <c r="F123" s="80" t="s">
        <v>0</v>
      </c>
      <c r="G123" s="80"/>
      <c r="H123" s="60">
        <v>3.25</v>
      </c>
      <c r="I123" s="81">
        <v>31.71</v>
      </c>
      <c r="J123" s="60">
        <v>5.09</v>
      </c>
      <c r="K123" s="80" t="s">
        <v>0</v>
      </c>
      <c r="L123" s="80">
        <v>1116.6400000000001</v>
      </c>
      <c r="M123" s="80">
        <v>78464.350000000006</v>
      </c>
      <c r="N123" s="80">
        <v>135.41999999999999</v>
      </c>
      <c r="O123" s="80">
        <v>2853.84</v>
      </c>
      <c r="P123" s="82"/>
      <c r="Q123" s="79" t="s">
        <v>0</v>
      </c>
      <c r="R123" s="84"/>
      <c r="S123" s="82"/>
      <c r="T123" s="63"/>
      <c r="U123" s="115" t="s">
        <v>66</v>
      </c>
      <c r="V123" s="115">
        <v>9308.0300000000007</v>
      </c>
      <c r="W123" s="115">
        <v>10.119999999999999</v>
      </c>
      <c r="X123" s="63"/>
      <c r="Y123" s="115">
        <v>240.33</v>
      </c>
      <c r="Z123" s="115">
        <v>0.46</v>
      </c>
      <c r="AA123" s="115">
        <v>4.34</v>
      </c>
      <c r="AB123" s="115">
        <v>0.32</v>
      </c>
      <c r="AC123" s="63"/>
      <c r="AD123" s="115">
        <v>38.380000000000003</v>
      </c>
      <c r="AE123" s="115">
        <v>2377.66</v>
      </c>
      <c r="AF123" s="115">
        <v>4.5199999999999996</v>
      </c>
      <c r="AG123" s="115">
        <v>174.98</v>
      </c>
      <c r="AH123" s="115">
        <v>0.67</v>
      </c>
      <c r="AI123" s="63"/>
      <c r="AJ123" s="115">
        <v>6.8000000000000005E-2</v>
      </c>
      <c r="AK123" s="115">
        <v>3.5999999999999997E-2</v>
      </c>
      <c r="AL123" s="113"/>
      <c r="AM123" s="114" t="s">
        <v>66</v>
      </c>
      <c r="AN123" s="114">
        <v>19.39</v>
      </c>
      <c r="AO123" s="114">
        <v>14.32</v>
      </c>
      <c r="AP123" s="116"/>
      <c r="AQ123" s="114">
        <v>588.89</v>
      </c>
      <c r="AR123" s="114">
        <v>1.03</v>
      </c>
      <c r="AS123" s="114">
        <v>5.18</v>
      </c>
      <c r="AT123" s="114">
        <v>0.35799999999999998</v>
      </c>
      <c r="AU123" s="116"/>
      <c r="AV123" s="114">
        <v>1.86</v>
      </c>
      <c r="AW123" s="114">
        <v>37.020000000000003</v>
      </c>
      <c r="AX123" s="114">
        <v>0.503</v>
      </c>
      <c r="AY123" s="114">
        <v>30.05</v>
      </c>
      <c r="AZ123" s="114">
        <v>1.66</v>
      </c>
      <c r="BA123" s="116"/>
      <c r="BB123" s="114">
        <v>0.17599999999999999</v>
      </c>
      <c r="BC123" s="114">
        <v>9.5100000000000004E-2</v>
      </c>
      <c r="BD123" s="63"/>
      <c r="BE123" s="63"/>
      <c r="BF123" s="63"/>
    </row>
    <row r="124" spans="1:58" x14ac:dyDescent="0.2">
      <c r="A124" s="54" t="s">
        <v>112</v>
      </c>
      <c r="B124" s="54" t="s">
        <v>115</v>
      </c>
      <c r="C124" s="82" t="s">
        <v>67</v>
      </c>
      <c r="D124" s="80">
        <v>294315.15999999997</v>
      </c>
      <c r="E124" s="80">
        <v>226.83</v>
      </c>
      <c r="F124" s="80" t="s">
        <v>0</v>
      </c>
      <c r="G124" s="80">
        <v>753.32</v>
      </c>
      <c r="H124" s="60">
        <v>2</v>
      </c>
      <c r="I124" s="81">
        <v>41.9</v>
      </c>
      <c r="J124" s="60">
        <v>4.41</v>
      </c>
      <c r="K124" s="80" t="s">
        <v>0</v>
      </c>
      <c r="L124" s="80">
        <v>1099.95</v>
      </c>
      <c r="M124" s="80">
        <v>75418.45</v>
      </c>
      <c r="N124" s="80">
        <v>128.80000000000001</v>
      </c>
      <c r="O124" s="80">
        <v>2645.15</v>
      </c>
      <c r="P124" s="82"/>
      <c r="Q124" s="79" t="s">
        <v>0</v>
      </c>
      <c r="R124" s="84"/>
      <c r="S124" s="82"/>
      <c r="T124" s="63"/>
      <c r="U124" s="115" t="s">
        <v>67</v>
      </c>
      <c r="V124" s="115">
        <v>9308.06</v>
      </c>
      <c r="W124" s="115">
        <v>9.85</v>
      </c>
      <c r="X124" s="63"/>
      <c r="Y124" s="115">
        <v>222.02</v>
      </c>
      <c r="Z124" s="115">
        <v>0.39</v>
      </c>
      <c r="AA124" s="115">
        <v>5.22</v>
      </c>
      <c r="AB124" s="115">
        <v>0.3</v>
      </c>
      <c r="AC124" s="63"/>
      <c r="AD124" s="115">
        <v>38.21</v>
      </c>
      <c r="AE124" s="115">
        <v>2284.7399999999998</v>
      </c>
      <c r="AF124" s="115">
        <v>4.32</v>
      </c>
      <c r="AG124" s="115">
        <v>166.22</v>
      </c>
      <c r="AH124" s="115">
        <v>0.63</v>
      </c>
      <c r="AI124" s="63"/>
      <c r="AJ124" s="115">
        <v>6.0999999999999999E-2</v>
      </c>
      <c r="AK124" s="115">
        <v>2.9000000000000001E-2</v>
      </c>
      <c r="AL124" s="113"/>
      <c r="AM124" s="114" t="s">
        <v>67</v>
      </c>
      <c r="AN124" s="114">
        <v>18.010000000000002</v>
      </c>
      <c r="AO124" s="114">
        <v>11.62</v>
      </c>
      <c r="AP124" s="116"/>
      <c r="AQ124" s="114">
        <v>513.35</v>
      </c>
      <c r="AR124" s="114">
        <v>0.86</v>
      </c>
      <c r="AS124" s="114">
        <v>5.18</v>
      </c>
      <c r="AT124" s="114">
        <v>0.34300000000000003</v>
      </c>
      <c r="AU124" s="116"/>
      <c r="AV124" s="114">
        <v>1.71</v>
      </c>
      <c r="AW124" s="114">
        <v>31.74</v>
      </c>
      <c r="AX124" s="114">
        <v>0.45400000000000001</v>
      </c>
      <c r="AY124" s="114">
        <v>26.45</v>
      </c>
      <c r="AZ124" s="114">
        <v>1.53</v>
      </c>
      <c r="BA124" s="116"/>
      <c r="BB124" s="114">
        <v>0.14499999999999999</v>
      </c>
      <c r="BC124" s="114">
        <v>6.2399999999999997E-2</v>
      </c>
      <c r="BD124" s="63"/>
      <c r="BE124" s="63"/>
      <c r="BF124" s="63"/>
    </row>
    <row r="125" spans="1:58" x14ac:dyDescent="0.2">
      <c r="A125" s="54" t="s">
        <v>112</v>
      </c>
      <c r="B125" s="54" t="s">
        <v>115</v>
      </c>
      <c r="C125" s="82" t="s">
        <v>68</v>
      </c>
      <c r="D125" s="80">
        <v>294315.15999999997</v>
      </c>
      <c r="E125" s="80">
        <v>211.47</v>
      </c>
      <c r="F125" s="80" t="s">
        <v>0</v>
      </c>
      <c r="G125" s="80"/>
      <c r="H125" s="60"/>
      <c r="I125" s="81">
        <v>27.6</v>
      </c>
      <c r="J125" s="60">
        <v>4.8099999999999996</v>
      </c>
      <c r="K125" s="80" t="s">
        <v>0</v>
      </c>
      <c r="L125" s="80">
        <v>1065.1300000000001</v>
      </c>
      <c r="M125" s="80">
        <v>71309.45</v>
      </c>
      <c r="N125" s="80">
        <v>125.31</v>
      </c>
      <c r="O125" s="80">
        <v>2543.7800000000002</v>
      </c>
      <c r="P125" s="82"/>
      <c r="Q125" s="79" t="s">
        <v>0</v>
      </c>
      <c r="R125" s="84"/>
      <c r="S125" s="82"/>
      <c r="T125" s="63"/>
      <c r="U125" s="115" t="s">
        <v>68</v>
      </c>
      <c r="V125" s="115">
        <v>9308.06</v>
      </c>
      <c r="W125" s="115">
        <v>9.43</v>
      </c>
      <c r="X125" s="63"/>
      <c r="Y125" s="115">
        <v>228.7</v>
      </c>
      <c r="Z125" s="115">
        <v>0.39</v>
      </c>
      <c r="AA125" s="115">
        <v>4.72</v>
      </c>
      <c r="AB125" s="115">
        <v>0.32</v>
      </c>
      <c r="AC125" s="63"/>
      <c r="AD125" s="115">
        <v>37.46</v>
      </c>
      <c r="AE125" s="115">
        <v>2159.6999999999998</v>
      </c>
      <c r="AF125" s="115">
        <v>4.22</v>
      </c>
      <c r="AG125" s="115">
        <v>164.53</v>
      </c>
      <c r="AH125" s="115">
        <v>0.71</v>
      </c>
      <c r="AI125" s="63"/>
      <c r="AJ125" s="115">
        <v>6.0999999999999999E-2</v>
      </c>
      <c r="AK125" s="115">
        <v>3.2000000000000001E-2</v>
      </c>
      <c r="AL125" s="113"/>
      <c r="AM125" s="114" t="s">
        <v>68</v>
      </c>
      <c r="AN125" s="114">
        <v>20.09</v>
      </c>
      <c r="AO125" s="114">
        <v>12.28</v>
      </c>
      <c r="AP125" s="116"/>
      <c r="AQ125" s="114">
        <v>519.53</v>
      </c>
      <c r="AR125" s="114">
        <v>0.91200000000000003</v>
      </c>
      <c r="AS125" s="114">
        <v>7.68</v>
      </c>
      <c r="AT125" s="114">
        <v>0.40699999999999997</v>
      </c>
      <c r="AU125" s="116"/>
      <c r="AV125" s="114">
        <v>1.74</v>
      </c>
      <c r="AW125" s="114">
        <v>35.33</v>
      </c>
      <c r="AX125" s="114">
        <v>0.58799999999999997</v>
      </c>
      <c r="AY125" s="114">
        <v>27.09</v>
      </c>
      <c r="AZ125" s="114">
        <v>1.76</v>
      </c>
      <c r="BA125" s="116"/>
      <c r="BB125" s="114">
        <v>0.156</v>
      </c>
      <c r="BC125" s="114">
        <v>8.2500000000000004E-2</v>
      </c>
      <c r="BD125" s="63"/>
      <c r="BE125" s="63"/>
      <c r="BF125" s="63"/>
    </row>
    <row r="126" spans="1:58" x14ac:dyDescent="0.2">
      <c r="A126" s="54" t="s">
        <v>112</v>
      </c>
      <c r="B126" s="54" t="s">
        <v>115</v>
      </c>
      <c r="C126" s="82" t="s">
        <v>69</v>
      </c>
      <c r="D126" s="80">
        <v>294315.19</v>
      </c>
      <c r="E126" s="80">
        <v>193.49</v>
      </c>
      <c r="F126" s="80" t="s">
        <v>0</v>
      </c>
      <c r="G126" s="80">
        <v>505.2</v>
      </c>
      <c r="H126" s="60">
        <v>2.91</v>
      </c>
      <c r="I126" s="81">
        <v>27.09</v>
      </c>
      <c r="J126" s="60">
        <v>4.09</v>
      </c>
      <c r="K126" s="80" t="s">
        <v>0</v>
      </c>
      <c r="L126" s="80">
        <v>955.81</v>
      </c>
      <c r="M126" s="80">
        <v>60438.46</v>
      </c>
      <c r="N126" s="80">
        <v>120.09</v>
      </c>
      <c r="O126" s="80">
        <v>2084.88</v>
      </c>
      <c r="P126" s="82"/>
      <c r="Q126" s="79" t="s">
        <v>0</v>
      </c>
      <c r="R126" s="84">
        <v>0.11</v>
      </c>
      <c r="S126" s="82"/>
      <c r="T126" s="63"/>
      <c r="U126" s="115" t="s">
        <v>69</v>
      </c>
      <c r="V126" s="115">
        <v>9307.8700000000008</v>
      </c>
      <c r="W126" s="115">
        <v>7.81</v>
      </c>
      <c r="X126" s="63"/>
      <c r="Y126" s="115">
        <v>160.85</v>
      </c>
      <c r="Z126" s="115">
        <v>0.32</v>
      </c>
      <c r="AA126" s="115">
        <v>3.1</v>
      </c>
      <c r="AB126" s="115">
        <v>0.26</v>
      </c>
      <c r="AC126" s="63"/>
      <c r="AD126" s="115">
        <v>29.23</v>
      </c>
      <c r="AE126" s="115">
        <v>6016.74</v>
      </c>
      <c r="AF126" s="115">
        <v>4.3099999999999996</v>
      </c>
      <c r="AG126" s="115">
        <v>80.92</v>
      </c>
      <c r="AH126" s="115">
        <v>0.52</v>
      </c>
      <c r="AI126" s="63"/>
      <c r="AJ126" s="115">
        <v>4.1000000000000002E-2</v>
      </c>
      <c r="AK126" s="115">
        <v>2.5999999999999999E-2</v>
      </c>
      <c r="AL126" s="113"/>
      <c r="AM126" s="114" t="s">
        <v>69</v>
      </c>
      <c r="AN126" s="114">
        <v>14.15</v>
      </c>
      <c r="AO126" s="114">
        <v>8.4700000000000006</v>
      </c>
      <c r="AP126" s="116"/>
      <c r="AQ126" s="114">
        <v>355.15</v>
      </c>
      <c r="AR126" s="114">
        <v>0.58199999999999996</v>
      </c>
      <c r="AS126" s="114">
        <v>3.72</v>
      </c>
      <c r="AT126" s="114">
        <v>0.245</v>
      </c>
      <c r="AU126" s="116"/>
      <c r="AV126" s="114">
        <v>1.1299999999999999</v>
      </c>
      <c r="AW126" s="114">
        <v>22.06</v>
      </c>
      <c r="AX126" s="114">
        <v>0.33600000000000002</v>
      </c>
      <c r="AY126" s="114">
        <v>16.61</v>
      </c>
      <c r="AZ126" s="114">
        <v>1.33</v>
      </c>
      <c r="BA126" s="116"/>
      <c r="BB126" s="114">
        <v>8.6900000000000005E-2</v>
      </c>
      <c r="BC126" s="114">
        <v>5.57E-2</v>
      </c>
      <c r="BD126" s="63"/>
      <c r="BE126" s="63"/>
      <c r="BF126" s="63"/>
    </row>
    <row r="127" spans="1:58" x14ac:dyDescent="0.2">
      <c r="A127" s="54" t="s">
        <v>112</v>
      </c>
      <c r="B127" s="54" t="s">
        <v>115</v>
      </c>
      <c r="C127" s="82" t="s">
        <v>70</v>
      </c>
      <c r="D127" s="80">
        <v>294315.21999999997</v>
      </c>
      <c r="E127" s="80">
        <v>211.22</v>
      </c>
      <c r="F127" s="80" t="s">
        <v>0</v>
      </c>
      <c r="G127" s="80">
        <v>781.32</v>
      </c>
      <c r="H127" s="60">
        <v>2.63</v>
      </c>
      <c r="I127" s="81">
        <v>28.71</v>
      </c>
      <c r="J127" s="60">
        <v>4.9400000000000004</v>
      </c>
      <c r="K127" s="80" t="s">
        <v>0</v>
      </c>
      <c r="L127" s="80">
        <v>976.63</v>
      </c>
      <c r="M127" s="80">
        <v>71108.59</v>
      </c>
      <c r="N127" s="80">
        <v>118.74</v>
      </c>
      <c r="O127" s="80">
        <v>2369.23</v>
      </c>
      <c r="P127" s="82">
        <v>2.4900000000000002</v>
      </c>
      <c r="Q127" s="79" t="s">
        <v>0</v>
      </c>
      <c r="R127" s="84"/>
      <c r="S127" s="82"/>
      <c r="T127" s="63"/>
      <c r="U127" s="115" t="s">
        <v>70</v>
      </c>
      <c r="V127" s="115">
        <v>9308.01</v>
      </c>
      <c r="W127" s="115">
        <v>9.2899999999999991</v>
      </c>
      <c r="X127" s="63"/>
      <c r="Y127" s="115">
        <v>223.71</v>
      </c>
      <c r="Z127" s="115">
        <v>0.39</v>
      </c>
      <c r="AA127" s="115">
        <v>3.59</v>
      </c>
      <c r="AB127" s="115">
        <v>0.35</v>
      </c>
      <c r="AC127" s="63"/>
      <c r="AD127" s="115">
        <v>29.91</v>
      </c>
      <c r="AE127" s="115">
        <v>12072.47</v>
      </c>
      <c r="AF127" s="115">
        <v>4.8600000000000003</v>
      </c>
      <c r="AG127" s="115">
        <v>116.43</v>
      </c>
      <c r="AH127" s="115">
        <v>0.61</v>
      </c>
      <c r="AI127" s="63"/>
      <c r="AJ127" s="115">
        <v>5.7000000000000002E-2</v>
      </c>
      <c r="AK127" s="115">
        <v>3.3000000000000002E-2</v>
      </c>
      <c r="AL127" s="113"/>
      <c r="AM127" s="114" t="s">
        <v>70</v>
      </c>
      <c r="AN127" s="114">
        <v>24.5</v>
      </c>
      <c r="AO127" s="114">
        <v>13.71</v>
      </c>
      <c r="AP127" s="116"/>
      <c r="AQ127" s="114">
        <v>559.01</v>
      </c>
      <c r="AR127" s="114">
        <v>0.9</v>
      </c>
      <c r="AS127" s="114">
        <v>5.43</v>
      </c>
      <c r="AT127" s="114">
        <v>0.39100000000000001</v>
      </c>
      <c r="AU127" s="116"/>
      <c r="AV127" s="114">
        <v>1.77</v>
      </c>
      <c r="AW127" s="114">
        <v>41.66</v>
      </c>
      <c r="AX127" s="114">
        <v>0.50900000000000001</v>
      </c>
      <c r="AY127" s="114">
        <v>28.85</v>
      </c>
      <c r="AZ127" s="114">
        <v>1.39</v>
      </c>
      <c r="BA127" s="116"/>
      <c r="BB127" s="114">
        <v>0.153</v>
      </c>
      <c r="BC127" s="114">
        <v>0.08</v>
      </c>
      <c r="BD127" s="63"/>
      <c r="BE127" s="63"/>
      <c r="BF127" s="63"/>
    </row>
    <row r="128" spans="1:58" x14ac:dyDescent="0.2">
      <c r="A128" s="54" t="s">
        <v>112</v>
      </c>
      <c r="B128" s="54" t="s">
        <v>115</v>
      </c>
      <c r="C128" s="82" t="s">
        <v>71</v>
      </c>
      <c r="D128" s="80">
        <v>294315.25</v>
      </c>
      <c r="E128" s="80">
        <v>225.29</v>
      </c>
      <c r="F128" s="80" t="s">
        <v>0</v>
      </c>
      <c r="G128" s="80"/>
      <c r="H128" s="60">
        <v>4.2</v>
      </c>
      <c r="I128" s="81">
        <v>33.99</v>
      </c>
      <c r="J128" s="60">
        <v>5.14</v>
      </c>
      <c r="K128" s="80" t="s">
        <v>0</v>
      </c>
      <c r="L128" s="80">
        <v>1270.5999999999999</v>
      </c>
      <c r="M128" s="80">
        <v>92607.16</v>
      </c>
      <c r="N128" s="80">
        <v>145.85</v>
      </c>
      <c r="O128" s="80"/>
      <c r="P128" s="82"/>
      <c r="Q128" s="79" t="s">
        <v>0</v>
      </c>
      <c r="R128" s="84"/>
      <c r="S128" s="82">
        <v>4.2000000000000003E-2</v>
      </c>
      <c r="T128" s="63"/>
      <c r="U128" s="115" t="s">
        <v>71</v>
      </c>
      <c r="V128" s="115">
        <v>9308.23</v>
      </c>
      <c r="W128" s="115">
        <v>63.18</v>
      </c>
      <c r="X128" s="63"/>
      <c r="Y128" s="115">
        <v>299.52999999999997</v>
      </c>
      <c r="Z128" s="115">
        <v>1.1599999999999999</v>
      </c>
      <c r="AA128" s="115">
        <v>7.62</v>
      </c>
      <c r="AB128" s="115">
        <v>1.36</v>
      </c>
      <c r="AC128" s="63"/>
      <c r="AD128" s="115">
        <v>350.67</v>
      </c>
      <c r="AE128" s="115">
        <v>42434.92</v>
      </c>
      <c r="AF128" s="115">
        <v>36.119999999999997</v>
      </c>
      <c r="AG128" s="115">
        <v>2846.07</v>
      </c>
      <c r="AH128" s="115">
        <v>1.04</v>
      </c>
      <c r="AI128" s="63"/>
      <c r="AJ128" s="115">
        <v>7.8E-2</v>
      </c>
      <c r="AK128" s="115">
        <v>2.4E-2</v>
      </c>
      <c r="AL128" s="113"/>
      <c r="AM128" s="114" t="s">
        <v>71</v>
      </c>
      <c r="AN128" s="114">
        <v>19</v>
      </c>
      <c r="AO128" s="114">
        <v>13.88</v>
      </c>
      <c r="AP128" s="116"/>
      <c r="AQ128" s="114">
        <v>658.62</v>
      </c>
      <c r="AR128" s="114">
        <v>1.1200000000000001</v>
      </c>
      <c r="AS128" s="114">
        <v>5.58</v>
      </c>
      <c r="AT128" s="114">
        <v>0.59299999999999997</v>
      </c>
      <c r="AU128" s="116"/>
      <c r="AV128" s="114">
        <v>1.96</v>
      </c>
      <c r="AW128" s="114">
        <v>49</v>
      </c>
      <c r="AX128" s="114">
        <v>0.65100000000000002</v>
      </c>
      <c r="AY128" s="114">
        <v>52.14</v>
      </c>
      <c r="AZ128" s="114">
        <v>2.2599999999999998</v>
      </c>
      <c r="BA128" s="116"/>
      <c r="BB128" s="114">
        <v>0.20699999999999999</v>
      </c>
      <c r="BC128" s="114" t="s">
        <v>105</v>
      </c>
      <c r="BD128" s="63"/>
      <c r="BE128" s="63"/>
      <c r="BF128" s="63"/>
    </row>
    <row r="129" spans="1:58" x14ac:dyDescent="0.2">
      <c r="A129" s="54" t="s">
        <v>112</v>
      </c>
      <c r="B129" s="54" t="s">
        <v>115</v>
      </c>
      <c r="C129" s="82" t="s">
        <v>72</v>
      </c>
      <c r="D129" s="80">
        <v>294315.19</v>
      </c>
      <c r="E129" s="80">
        <v>232.05</v>
      </c>
      <c r="F129" s="80" t="s">
        <v>0</v>
      </c>
      <c r="G129" s="80">
        <v>601.27</v>
      </c>
      <c r="H129" s="60">
        <v>2.63</v>
      </c>
      <c r="I129" s="81">
        <v>30.64</v>
      </c>
      <c r="J129" s="60">
        <v>5.68</v>
      </c>
      <c r="K129" s="80" t="s">
        <v>0</v>
      </c>
      <c r="L129" s="80">
        <v>1249.2</v>
      </c>
      <c r="M129" s="80">
        <v>81190.52</v>
      </c>
      <c r="N129" s="80">
        <v>146.21</v>
      </c>
      <c r="O129" s="80">
        <v>3307.21</v>
      </c>
      <c r="P129" s="82"/>
      <c r="Q129" s="79" t="s">
        <v>0</v>
      </c>
      <c r="R129" s="84">
        <v>0.17799999999999999</v>
      </c>
      <c r="S129" s="82">
        <v>0.112</v>
      </c>
      <c r="T129" s="63"/>
      <c r="U129" s="115" t="s">
        <v>72</v>
      </c>
      <c r="V129" s="115">
        <v>9308.2099999999991</v>
      </c>
      <c r="W129" s="115">
        <v>86.42</v>
      </c>
      <c r="X129" s="63"/>
      <c r="Y129" s="115">
        <v>303.32</v>
      </c>
      <c r="Z129" s="115">
        <v>1.01</v>
      </c>
      <c r="AA129" s="115">
        <v>9.17</v>
      </c>
      <c r="AB129" s="115">
        <v>1.96</v>
      </c>
      <c r="AC129" s="63"/>
      <c r="AD129" s="115">
        <v>460.44</v>
      </c>
      <c r="AE129" s="115">
        <v>44317.39</v>
      </c>
      <c r="AF129" s="115">
        <v>50.03</v>
      </c>
      <c r="AG129" s="115">
        <v>1816.24</v>
      </c>
      <c r="AH129" s="115">
        <v>0.9</v>
      </c>
      <c r="AI129" s="63"/>
      <c r="AJ129" s="115">
        <v>9.1999999999999998E-2</v>
      </c>
      <c r="AK129" s="115">
        <v>6.0999999999999999E-2</v>
      </c>
      <c r="AL129" s="113"/>
      <c r="AM129" s="114" t="s">
        <v>72</v>
      </c>
      <c r="AN129" s="114">
        <v>14.89</v>
      </c>
      <c r="AO129" s="114">
        <v>11.59</v>
      </c>
      <c r="AP129" s="116"/>
      <c r="AQ129" s="114">
        <v>513.6</v>
      </c>
      <c r="AR129" s="114">
        <v>0.90900000000000003</v>
      </c>
      <c r="AS129" s="114">
        <v>3.92</v>
      </c>
      <c r="AT129" s="114">
        <v>0.311</v>
      </c>
      <c r="AU129" s="116"/>
      <c r="AV129" s="114">
        <v>1.56</v>
      </c>
      <c r="AW129" s="114">
        <v>29.69</v>
      </c>
      <c r="AX129" s="114">
        <v>0.57999999999999996</v>
      </c>
      <c r="AY129" s="114">
        <v>26.06</v>
      </c>
      <c r="AZ129" s="114">
        <v>1.5</v>
      </c>
      <c r="BA129" s="116"/>
      <c r="BB129" s="114">
        <v>0.14499999999999999</v>
      </c>
      <c r="BC129" s="114" t="s">
        <v>105</v>
      </c>
      <c r="BD129" s="63"/>
      <c r="BE129" s="63"/>
      <c r="BF129" s="63"/>
    </row>
    <row r="130" spans="1:58" x14ac:dyDescent="0.2">
      <c r="A130" s="54" t="s">
        <v>112</v>
      </c>
      <c r="B130" s="54" t="s">
        <v>115</v>
      </c>
      <c r="C130" s="82" t="s">
        <v>73</v>
      </c>
      <c r="D130" s="80">
        <v>294315.25</v>
      </c>
      <c r="E130" s="80">
        <v>222.13</v>
      </c>
      <c r="F130" s="80" t="s">
        <v>0</v>
      </c>
      <c r="G130" s="80">
        <v>650.15</v>
      </c>
      <c r="H130" s="60">
        <v>4.32</v>
      </c>
      <c r="I130" s="81">
        <v>32.17</v>
      </c>
      <c r="J130" s="60">
        <v>4.93</v>
      </c>
      <c r="K130" s="80" t="s">
        <v>0</v>
      </c>
      <c r="L130" s="80">
        <v>1279.6199999999999</v>
      </c>
      <c r="M130" s="80">
        <v>72091.539999999994</v>
      </c>
      <c r="N130" s="80">
        <v>151.05000000000001</v>
      </c>
      <c r="O130" s="80">
        <v>2905.33</v>
      </c>
      <c r="P130" s="82"/>
      <c r="Q130" s="79" t="s">
        <v>0</v>
      </c>
      <c r="R130" s="82"/>
      <c r="S130" s="82"/>
      <c r="T130" s="63"/>
      <c r="U130" s="115" t="s">
        <v>73</v>
      </c>
      <c r="V130" s="115">
        <v>9307.8799999999992</v>
      </c>
      <c r="W130" s="115">
        <v>17.53</v>
      </c>
      <c r="X130" s="63"/>
      <c r="Y130" s="115">
        <v>231.69</v>
      </c>
      <c r="Z130" s="115">
        <v>0.62</v>
      </c>
      <c r="AA130" s="115">
        <v>5.3</v>
      </c>
      <c r="AB130" s="115">
        <v>0.45</v>
      </c>
      <c r="AC130" s="63"/>
      <c r="AD130" s="115">
        <v>80.680000000000007</v>
      </c>
      <c r="AE130" s="115">
        <v>4963.03</v>
      </c>
      <c r="AF130" s="115">
        <v>10.74</v>
      </c>
      <c r="AG130" s="115">
        <v>191.07</v>
      </c>
      <c r="AH130" s="115">
        <v>0.68</v>
      </c>
      <c r="AI130" s="63"/>
      <c r="AJ130" s="115">
        <v>5.7000000000000002E-2</v>
      </c>
      <c r="AK130" s="115">
        <v>2.5000000000000001E-2</v>
      </c>
      <c r="AL130" s="113"/>
      <c r="AM130" s="114" t="s">
        <v>73</v>
      </c>
      <c r="AN130" s="114">
        <v>17.02</v>
      </c>
      <c r="AO130" s="114">
        <v>12.4</v>
      </c>
      <c r="AP130" s="116"/>
      <c r="AQ130" s="114">
        <v>565.41999999999996</v>
      </c>
      <c r="AR130" s="114">
        <v>0.84899999999999998</v>
      </c>
      <c r="AS130" s="114">
        <v>6.75</v>
      </c>
      <c r="AT130" s="114">
        <v>0.41299999999999998</v>
      </c>
      <c r="AU130" s="116"/>
      <c r="AV130" s="114">
        <v>2.12</v>
      </c>
      <c r="AW130" s="114">
        <v>38.840000000000003</v>
      </c>
      <c r="AX130" s="114">
        <v>0.432</v>
      </c>
      <c r="AY130" s="114">
        <v>25.55</v>
      </c>
      <c r="AZ130" s="114">
        <v>1.75</v>
      </c>
      <c r="BA130" s="116"/>
      <c r="BB130" s="114">
        <v>0.13900000000000001</v>
      </c>
      <c r="BC130" s="114">
        <v>6.0400000000000002E-2</v>
      </c>
      <c r="BD130" s="63"/>
      <c r="BE130" s="63"/>
      <c r="BF130" s="63"/>
    </row>
    <row r="131" spans="1:58" x14ac:dyDescent="0.2">
      <c r="A131" s="54" t="s">
        <v>112</v>
      </c>
      <c r="B131" s="54" t="s">
        <v>115</v>
      </c>
      <c r="C131" s="82" t="s">
        <v>74</v>
      </c>
      <c r="D131" s="80">
        <v>294315.21999999997</v>
      </c>
      <c r="E131" s="80">
        <v>238.01</v>
      </c>
      <c r="F131" s="80" t="s">
        <v>0</v>
      </c>
      <c r="G131" s="80">
        <v>567.94000000000005</v>
      </c>
      <c r="H131" s="60">
        <v>3.1</v>
      </c>
      <c r="I131" s="81">
        <v>32.5</v>
      </c>
      <c r="J131" s="60">
        <v>5.24</v>
      </c>
      <c r="K131" s="80" t="s">
        <v>0</v>
      </c>
      <c r="L131" s="80">
        <v>1199.3499999999999</v>
      </c>
      <c r="M131" s="80">
        <v>72621.25</v>
      </c>
      <c r="N131" s="80">
        <v>138.19999999999999</v>
      </c>
      <c r="O131" s="80">
        <v>2774.27</v>
      </c>
      <c r="P131" s="82"/>
      <c r="Q131" s="79" t="s">
        <v>0</v>
      </c>
      <c r="R131" s="82"/>
      <c r="S131" s="82"/>
      <c r="T131" s="63"/>
      <c r="U131" s="115" t="s">
        <v>74</v>
      </c>
      <c r="V131" s="115">
        <v>9308.0499999999993</v>
      </c>
      <c r="W131" s="115">
        <v>25.27</v>
      </c>
      <c r="X131" s="63"/>
      <c r="Y131" s="115">
        <v>208.89</v>
      </c>
      <c r="Z131" s="115">
        <v>0.61</v>
      </c>
      <c r="AA131" s="115">
        <v>6.22</v>
      </c>
      <c r="AB131" s="115">
        <v>0.6</v>
      </c>
      <c r="AC131" s="63"/>
      <c r="AD131" s="115">
        <v>100.25</v>
      </c>
      <c r="AE131" s="115">
        <v>6974.67</v>
      </c>
      <c r="AF131" s="115">
        <v>13.45</v>
      </c>
      <c r="AG131" s="115">
        <v>243.73</v>
      </c>
      <c r="AH131" s="115">
        <v>0.56000000000000005</v>
      </c>
      <c r="AI131" s="63"/>
      <c r="AJ131" s="115">
        <v>5.0999999999999997E-2</v>
      </c>
      <c r="AK131" s="115">
        <v>2.7E-2</v>
      </c>
      <c r="AL131" s="113"/>
      <c r="AM131" s="114" t="s">
        <v>74</v>
      </c>
      <c r="AN131" s="114">
        <v>16.23</v>
      </c>
      <c r="AO131" s="114">
        <v>9.19</v>
      </c>
      <c r="AP131" s="116"/>
      <c r="AQ131" s="114">
        <v>412.03</v>
      </c>
      <c r="AR131" s="114">
        <v>0.65600000000000003</v>
      </c>
      <c r="AS131" s="114">
        <v>3.41</v>
      </c>
      <c r="AT131" s="114">
        <v>0.23</v>
      </c>
      <c r="AU131" s="116"/>
      <c r="AV131" s="114">
        <v>1.31</v>
      </c>
      <c r="AW131" s="114">
        <v>25.52</v>
      </c>
      <c r="AX131" s="114">
        <v>0.38700000000000001</v>
      </c>
      <c r="AY131" s="114">
        <v>18.670000000000002</v>
      </c>
      <c r="AZ131" s="114">
        <v>1.19</v>
      </c>
      <c r="BA131" s="116"/>
      <c r="BB131" s="114">
        <v>0.121</v>
      </c>
      <c r="BC131" s="114">
        <v>7.2499999999999995E-2</v>
      </c>
      <c r="BD131" s="63"/>
      <c r="BE131" s="63"/>
      <c r="BF131" s="63"/>
    </row>
    <row r="132" spans="1:58" x14ac:dyDescent="0.2">
      <c r="A132" s="54" t="s">
        <v>112</v>
      </c>
      <c r="B132" s="54" t="s">
        <v>115</v>
      </c>
      <c r="C132" s="82" t="s">
        <v>75</v>
      </c>
      <c r="D132" s="80">
        <v>294315.15999999997</v>
      </c>
      <c r="E132" s="80">
        <v>160.41999999999999</v>
      </c>
      <c r="F132" s="80" t="s">
        <v>0</v>
      </c>
      <c r="G132" s="80">
        <v>568.86</v>
      </c>
      <c r="H132" s="60">
        <v>2.13</v>
      </c>
      <c r="I132" s="81">
        <v>25.55</v>
      </c>
      <c r="J132" s="60">
        <v>4.1399999999999997</v>
      </c>
      <c r="K132" s="80" t="s">
        <v>0</v>
      </c>
      <c r="L132" s="80">
        <v>859.84</v>
      </c>
      <c r="M132" s="80">
        <v>51690.42</v>
      </c>
      <c r="N132" s="80"/>
      <c r="O132" s="80">
        <v>2254.7199999999998</v>
      </c>
      <c r="P132" s="82"/>
      <c r="Q132" s="79" t="s">
        <v>0</v>
      </c>
      <c r="R132" s="82"/>
      <c r="S132" s="82">
        <v>0.09</v>
      </c>
      <c r="T132" s="63"/>
      <c r="U132" s="115" t="s">
        <v>75</v>
      </c>
      <c r="V132" s="115">
        <v>29296.89</v>
      </c>
      <c r="W132" s="115">
        <v>12.28</v>
      </c>
      <c r="X132" s="63"/>
      <c r="Y132" s="115">
        <v>139.38999999999999</v>
      </c>
      <c r="Z132" s="115">
        <v>0.28999999999999998</v>
      </c>
      <c r="AA132" s="115">
        <v>3.63</v>
      </c>
      <c r="AB132" s="115">
        <v>0.36</v>
      </c>
      <c r="AC132" s="63"/>
      <c r="AD132" s="115">
        <v>64.08</v>
      </c>
      <c r="AE132" s="115">
        <v>6089.25</v>
      </c>
      <c r="AF132" s="115">
        <v>7.88</v>
      </c>
      <c r="AG132" s="115">
        <v>224.7</v>
      </c>
      <c r="AH132" s="115">
        <v>0.39</v>
      </c>
      <c r="AI132" s="63"/>
      <c r="AJ132" s="115">
        <v>3.9E-2</v>
      </c>
      <c r="AK132" s="115">
        <v>2.5000000000000001E-2</v>
      </c>
      <c r="AL132" s="113"/>
      <c r="AM132" s="114" t="s">
        <v>75</v>
      </c>
      <c r="AN132" s="114">
        <v>16.05</v>
      </c>
      <c r="AO132" s="114">
        <v>6.68</v>
      </c>
      <c r="AP132" s="116"/>
      <c r="AQ132" s="114">
        <v>294.58999999999997</v>
      </c>
      <c r="AR132" s="114">
        <v>0.45500000000000002</v>
      </c>
      <c r="AS132" s="114">
        <v>3.29</v>
      </c>
      <c r="AT132" s="114">
        <v>0.191</v>
      </c>
      <c r="AU132" s="116"/>
      <c r="AV132" s="114">
        <v>0.90800000000000003</v>
      </c>
      <c r="AW132" s="114">
        <v>18.52</v>
      </c>
      <c r="AX132" s="114">
        <v>0.377</v>
      </c>
      <c r="AY132" s="114">
        <v>15.24</v>
      </c>
      <c r="AZ132" s="114">
        <v>0.97499999999999998</v>
      </c>
      <c r="BA132" s="116"/>
      <c r="BB132" s="114">
        <v>9.0300000000000005E-2</v>
      </c>
      <c r="BC132" s="114">
        <v>3.3500000000000002E-2</v>
      </c>
      <c r="BD132" s="63"/>
      <c r="BE132" s="63"/>
      <c r="BF132" s="63"/>
    </row>
    <row r="133" spans="1:58" x14ac:dyDescent="0.2">
      <c r="A133" s="54" t="s">
        <v>112</v>
      </c>
      <c r="B133" s="54" t="s">
        <v>115</v>
      </c>
      <c r="C133" s="82" t="s">
        <v>76</v>
      </c>
      <c r="D133" s="80">
        <v>294315.13</v>
      </c>
      <c r="E133" s="80">
        <v>221.97</v>
      </c>
      <c r="F133" s="80" t="s">
        <v>0</v>
      </c>
      <c r="G133" s="80">
        <v>699</v>
      </c>
      <c r="H133" s="60">
        <v>2.98</v>
      </c>
      <c r="I133" s="81">
        <v>40.68</v>
      </c>
      <c r="J133" s="60">
        <v>4.87</v>
      </c>
      <c r="K133" s="80" t="s">
        <v>0</v>
      </c>
      <c r="L133" s="80">
        <v>1180.08</v>
      </c>
      <c r="M133" s="80">
        <v>82638.42</v>
      </c>
      <c r="N133" s="80">
        <v>149.56</v>
      </c>
      <c r="O133" s="80">
        <v>2932.36</v>
      </c>
      <c r="P133" s="82">
        <v>2.31</v>
      </c>
      <c r="Q133" s="79" t="s">
        <v>0</v>
      </c>
      <c r="R133" s="82"/>
      <c r="S133" s="82"/>
      <c r="T133" s="63"/>
      <c r="U133" s="115" t="s">
        <v>76</v>
      </c>
      <c r="V133" s="115">
        <v>9308.15</v>
      </c>
      <c r="W133" s="115">
        <v>10.02</v>
      </c>
      <c r="X133" s="63"/>
      <c r="Y133" s="115">
        <v>216.39</v>
      </c>
      <c r="Z133" s="115">
        <v>0.41</v>
      </c>
      <c r="AA133" s="115">
        <v>7.35</v>
      </c>
      <c r="AB133" s="115">
        <v>0.31</v>
      </c>
      <c r="AC133" s="63"/>
      <c r="AD133" s="115">
        <v>42.99</v>
      </c>
      <c r="AE133" s="115">
        <v>5386.12</v>
      </c>
      <c r="AF133" s="115">
        <v>8.93</v>
      </c>
      <c r="AG133" s="115">
        <v>187.52</v>
      </c>
      <c r="AH133" s="115">
        <v>0.67</v>
      </c>
      <c r="AI133" s="63"/>
      <c r="AJ133" s="115">
        <v>5.8999999999999997E-2</v>
      </c>
      <c r="AK133" s="115">
        <v>2.8000000000000001E-2</v>
      </c>
      <c r="AL133" s="113"/>
      <c r="AM133" s="114" t="s">
        <v>76</v>
      </c>
      <c r="AN133" s="114">
        <v>17.47</v>
      </c>
      <c r="AO133" s="114">
        <v>10.199999999999999</v>
      </c>
      <c r="AP133" s="116"/>
      <c r="AQ133" s="114">
        <v>474.61</v>
      </c>
      <c r="AR133" s="114">
        <v>0.77400000000000002</v>
      </c>
      <c r="AS133" s="114">
        <v>2.62</v>
      </c>
      <c r="AT133" s="114">
        <v>0.28499999999999998</v>
      </c>
      <c r="AU133" s="116"/>
      <c r="AV133" s="114">
        <v>1.34</v>
      </c>
      <c r="AW133" s="114">
        <v>32.950000000000003</v>
      </c>
      <c r="AX133" s="114">
        <v>0.52300000000000002</v>
      </c>
      <c r="AY133" s="114">
        <v>20.37</v>
      </c>
      <c r="AZ133" s="114">
        <v>1.37</v>
      </c>
      <c r="BA133" s="116"/>
      <c r="BB133" s="114">
        <v>0.14499999999999999</v>
      </c>
      <c r="BC133" s="114">
        <v>6.0999999999999999E-2</v>
      </c>
      <c r="BD133" s="63"/>
      <c r="BE133" s="63"/>
      <c r="BF133" s="63"/>
    </row>
    <row r="134" spans="1:58" x14ac:dyDescent="0.2">
      <c r="A134" s="54" t="s">
        <v>112</v>
      </c>
      <c r="B134" s="54" t="s">
        <v>115</v>
      </c>
      <c r="C134" s="82" t="s">
        <v>77</v>
      </c>
      <c r="D134" s="80">
        <v>294315.15999999997</v>
      </c>
      <c r="E134" s="80">
        <v>234.53</v>
      </c>
      <c r="F134" s="80" t="s">
        <v>0</v>
      </c>
      <c r="G134" s="80">
        <v>714.9</v>
      </c>
      <c r="H134" s="60">
        <v>3.1</v>
      </c>
      <c r="I134" s="81">
        <v>33.520000000000003</v>
      </c>
      <c r="J134" s="60">
        <v>5.28</v>
      </c>
      <c r="K134" s="80" t="s">
        <v>0</v>
      </c>
      <c r="L134" s="80">
        <v>1170.82</v>
      </c>
      <c r="M134" s="80">
        <v>79766.16</v>
      </c>
      <c r="N134" s="80">
        <v>145.53</v>
      </c>
      <c r="O134" s="80">
        <v>3015.16</v>
      </c>
      <c r="P134" s="82"/>
      <c r="Q134" s="79" t="s">
        <v>0</v>
      </c>
      <c r="R134" s="82"/>
      <c r="S134" s="82">
        <v>5.7000000000000002E-2</v>
      </c>
      <c r="T134" s="63"/>
      <c r="U134" s="115" t="s">
        <v>77</v>
      </c>
      <c r="V134" s="115">
        <v>9308.07</v>
      </c>
      <c r="W134" s="115">
        <v>11.17</v>
      </c>
      <c r="X134" s="63"/>
      <c r="Y134" s="115">
        <v>187.69</v>
      </c>
      <c r="Z134" s="115">
        <v>0.38</v>
      </c>
      <c r="AA134" s="115">
        <v>8.16</v>
      </c>
      <c r="AB134" s="115">
        <v>0.32</v>
      </c>
      <c r="AC134" s="63"/>
      <c r="AD134" s="115">
        <v>49.28</v>
      </c>
      <c r="AE134" s="115">
        <v>7012.25</v>
      </c>
      <c r="AF134" s="115">
        <v>11.6</v>
      </c>
      <c r="AG134" s="115">
        <v>266.79000000000002</v>
      </c>
      <c r="AH134" s="115">
        <v>0.57999999999999996</v>
      </c>
      <c r="AI134" s="63"/>
      <c r="AJ134" s="115">
        <v>5.2999999999999999E-2</v>
      </c>
      <c r="AK134" s="115">
        <v>2.8000000000000001E-2</v>
      </c>
      <c r="AL134" s="113"/>
      <c r="AM134" s="114" t="s">
        <v>77</v>
      </c>
      <c r="AN134" s="114">
        <v>16.670000000000002</v>
      </c>
      <c r="AO134" s="114">
        <v>8.85</v>
      </c>
      <c r="AP134" s="116"/>
      <c r="AQ134" s="114">
        <v>378.7</v>
      </c>
      <c r="AR134" s="114">
        <v>0.61299999999999999</v>
      </c>
      <c r="AS134" s="114">
        <v>3.93</v>
      </c>
      <c r="AT134" s="114">
        <v>0.27</v>
      </c>
      <c r="AU134" s="116"/>
      <c r="AV134" s="114">
        <v>1.17</v>
      </c>
      <c r="AW134" s="114">
        <v>28.03</v>
      </c>
      <c r="AX134" s="114">
        <v>0.33900000000000002</v>
      </c>
      <c r="AY134" s="114">
        <v>18.739999999999998</v>
      </c>
      <c r="AZ134" s="114">
        <v>1.25</v>
      </c>
      <c r="BA134" s="116"/>
      <c r="BB134" s="114">
        <v>0.125</v>
      </c>
      <c r="BC134" s="114">
        <v>4.4299999999999999E-2</v>
      </c>
      <c r="BD134" s="63"/>
      <c r="BE134" s="63"/>
      <c r="BF134" s="63"/>
    </row>
    <row r="135" spans="1:58" x14ac:dyDescent="0.2">
      <c r="A135" s="54" t="s">
        <v>112</v>
      </c>
      <c r="B135" s="54" t="s">
        <v>115</v>
      </c>
      <c r="C135" s="82" t="s">
        <v>78</v>
      </c>
      <c r="D135" s="80">
        <v>294315.13</v>
      </c>
      <c r="E135" s="80">
        <v>240.45</v>
      </c>
      <c r="F135" s="80" t="s">
        <v>0</v>
      </c>
      <c r="G135" s="80">
        <v>793.2</v>
      </c>
      <c r="H135" s="60">
        <v>4.41</v>
      </c>
      <c r="I135" s="81">
        <v>42.32</v>
      </c>
      <c r="J135" s="60">
        <v>6.4</v>
      </c>
      <c r="K135" s="80" t="s">
        <v>0</v>
      </c>
      <c r="L135" s="80">
        <v>1185.83</v>
      </c>
      <c r="M135" s="80">
        <v>68202.070000000007</v>
      </c>
      <c r="N135" s="80">
        <v>149.01</v>
      </c>
      <c r="O135" s="80">
        <v>2771.62</v>
      </c>
      <c r="P135" s="82"/>
      <c r="Q135" s="79" t="s">
        <v>0</v>
      </c>
      <c r="R135" s="82"/>
      <c r="S135" s="82"/>
      <c r="T135" s="63"/>
      <c r="U135" s="115" t="s">
        <v>78</v>
      </c>
      <c r="V135" s="115">
        <v>9308.9</v>
      </c>
      <c r="W135" s="115">
        <v>16.5</v>
      </c>
      <c r="X135" s="63"/>
      <c r="Y135" s="115">
        <v>310.45999999999998</v>
      </c>
      <c r="Z135" s="115">
        <v>0.55000000000000004</v>
      </c>
      <c r="AA135" s="115">
        <v>5.88</v>
      </c>
      <c r="AB135" s="115">
        <v>0.53</v>
      </c>
      <c r="AC135" s="63"/>
      <c r="AD135" s="115">
        <v>59.58</v>
      </c>
      <c r="AE135" s="115">
        <v>8486.94</v>
      </c>
      <c r="AF135" s="115">
        <v>14.93</v>
      </c>
      <c r="AG135" s="115">
        <v>401.61</v>
      </c>
      <c r="AH135" s="115">
        <v>0.55000000000000004</v>
      </c>
      <c r="AI135" s="63"/>
      <c r="AJ135" s="115">
        <v>0.06</v>
      </c>
      <c r="AK135" s="115">
        <v>2.8000000000000001E-2</v>
      </c>
      <c r="AL135" s="113"/>
      <c r="AM135" s="114" t="s">
        <v>78</v>
      </c>
      <c r="AN135" s="114">
        <v>22.36</v>
      </c>
      <c r="AO135" s="114">
        <v>12.51</v>
      </c>
      <c r="AP135" s="116"/>
      <c r="AQ135" s="114">
        <v>646.54999999999995</v>
      </c>
      <c r="AR135" s="114">
        <v>0.82299999999999995</v>
      </c>
      <c r="AS135" s="114">
        <v>5.6</v>
      </c>
      <c r="AT135" s="114">
        <v>0.51200000000000001</v>
      </c>
      <c r="AU135" s="116"/>
      <c r="AV135" s="114">
        <v>1.94</v>
      </c>
      <c r="AW135" s="114">
        <v>41.58</v>
      </c>
      <c r="AX135" s="114">
        <v>0.54</v>
      </c>
      <c r="AY135" s="114">
        <v>25.31</v>
      </c>
      <c r="AZ135" s="114">
        <v>1.24</v>
      </c>
      <c r="BA135" s="116"/>
      <c r="BB135" s="114">
        <v>0.14299999999999999</v>
      </c>
      <c r="BC135" s="114">
        <v>6.8500000000000005E-2</v>
      </c>
      <c r="BD135" s="63"/>
      <c r="BE135" s="63"/>
      <c r="BF135" s="63"/>
    </row>
    <row r="136" spans="1:58" x14ac:dyDescent="0.2">
      <c r="A136" s="57" t="s">
        <v>112</v>
      </c>
      <c r="B136" s="57" t="s">
        <v>115</v>
      </c>
      <c r="C136" s="98" t="s">
        <v>79</v>
      </c>
      <c r="D136" s="100">
        <v>294315.15999999997</v>
      </c>
      <c r="E136" s="100">
        <v>259.81</v>
      </c>
      <c r="F136" s="100" t="s">
        <v>0</v>
      </c>
      <c r="G136" s="100">
        <v>692.38</v>
      </c>
      <c r="H136" s="62">
        <v>2.85</v>
      </c>
      <c r="I136" s="101">
        <v>40</v>
      </c>
      <c r="J136" s="62">
        <v>6.01</v>
      </c>
      <c r="K136" s="100" t="s">
        <v>0</v>
      </c>
      <c r="L136" s="100">
        <v>1265.7</v>
      </c>
      <c r="M136" s="100">
        <v>81246.73</v>
      </c>
      <c r="N136" s="100">
        <v>148.53</v>
      </c>
      <c r="O136" s="100">
        <v>3114.75</v>
      </c>
      <c r="P136" s="98"/>
      <c r="Q136" s="99" t="s">
        <v>0</v>
      </c>
      <c r="R136" s="98"/>
      <c r="S136" s="98">
        <v>2.7E-2</v>
      </c>
      <c r="T136" s="57"/>
      <c r="U136" s="102" t="s">
        <v>79</v>
      </c>
      <c r="V136" s="102">
        <v>9308.93</v>
      </c>
      <c r="W136" s="102">
        <v>23.72</v>
      </c>
      <c r="X136" s="57"/>
      <c r="Y136" s="102">
        <v>306.54000000000002</v>
      </c>
      <c r="Z136" s="102">
        <v>0.53</v>
      </c>
      <c r="AA136" s="102">
        <v>6.49</v>
      </c>
      <c r="AB136" s="102">
        <v>0.55000000000000004</v>
      </c>
      <c r="AC136" s="57"/>
      <c r="AD136" s="102">
        <v>86.74</v>
      </c>
      <c r="AE136" s="102">
        <v>17042.48</v>
      </c>
      <c r="AF136" s="102">
        <v>21.96</v>
      </c>
      <c r="AG136" s="102">
        <v>732.99</v>
      </c>
      <c r="AH136" s="102">
        <v>0.64</v>
      </c>
      <c r="AI136" s="57"/>
      <c r="AJ136" s="102">
        <v>6.6000000000000003E-2</v>
      </c>
      <c r="AK136" s="102">
        <v>1.9E-2</v>
      </c>
      <c r="AL136" s="52"/>
      <c r="AM136" s="83" t="s">
        <v>79</v>
      </c>
      <c r="AN136" s="83">
        <v>24.04</v>
      </c>
      <c r="AO136" s="83">
        <v>12.63</v>
      </c>
      <c r="AP136" s="121"/>
      <c r="AQ136" s="83">
        <v>634.32000000000005</v>
      </c>
      <c r="AR136" s="83">
        <v>0.89600000000000002</v>
      </c>
      <c r="AS136" s="83">
        <v>7.33</v>
      </c>
      <c r="AT136" s="83">
        <v>0.46300000000000002</v>
      </c>
      <c r="AU136" s="121"/>
      <c r="AV136" s="83">
        <v>1.84</v>
      </c>
      <c r="AW136" s="83">
        <v>47.81</v>
      </c>
      <c r="AX136" s="83">
        <v>0.69099999999999995</v>
      </c>
      <c r="AY136" s="83">
        <v>28.34</v>
      </c>
      <c r="AZ136" s="83">
        <v>1.03</v>
      </c>
      <c r="BA136" s="121"/>
      <c r="BB136" s="83">
        <v>0.13900000000000001</v>
      </c>
      <c r="BC136" s="83" t="s">
        <v>105</v>
      </c>
      <c r="BD136" s="63"/>
      <c r="BE136" s="63"/>
      <c r="BF136" s="63"/>
    </row>
    <row r="137" spans="1:58" ht="15" x14ac:dyDescent="0.25">
      <c r="A137" s="54" t="s">
        <v>112</v>
      </c>
      <c r="B137" s="54" t="s">
        <v>115</v>
      </c>
      <c r="C137" s="117" t="s">
        <v>96</v>
      </c>
      <c r="D137" s="118">
        <f>AVERAGE(D111:D136)</f>
        <v>297248.42769230774</v>
      </c>
      <c r="E137" s="118">
        <f t="shared" ref="E137:S137" si="16">AVERAGE(E111:E136)</f>
        <v>221.87038461538461</v>
      </c>
      <c r="F137" s="118">
        <f t="shared" si="16"/>
        <v>190434.80166666667</v>
      </c>
      <c r="G137" s="118">
        <f t="shared" si="16"/>
        <v>679.84937500000001</v>
      </c>
      <c r="H137" s="119">
        <f>AVERAGE(H111:H136)</f>
        <v>3.1217391304347823</v>
      </c>
      <c r="I137" s="120">
        <f>AVERAGE(I111:I136)</f>
        <v>34.197391304347818</v>
      </c>
      <c r="J137" s="119">
        <f t="shared" si="16"/>
        <v>4.9969230769230766</v>
      </c>
      <c r="K137" s="118">
        <f t="shared" si="16"/>
        <v>109.12333333333333</v>
      </c>
      <c r="L137" s="118">
        <f t="shared" si="16"/>
        <v>1134.5542307692308</v>
      </c>
      <c r="M137" s="118">
        <f t="shared" si="16"/>
        <v>74206.712307692302</v>
      </c>
      <c r="N137" s="118">
        <f t="shared" si="16"/>
        <v>137.21199999999999</v>
      </c>
      <c r="O137" s="118">
        <f t="shared" si="16"/>
        <v>2816.7227999999996</v>
      </c>
      <c r="P137" s="119">
        <f t="shared" si="16"/>
        <v>1.9583333333333333</v>
      </c>
      <c r="Q137" s="118">
        <f t="shared" si="16"/>
        <v>69.442499999999995</v>
      </c>
      <c r="R137" s="112">
        <f t="shared" si="16"/>
        <v>0.20824999999999999</v>
      </c>
      <c r="S137" s="112">
        <f t="shared" si="16"/>
        <v>6.7000000000000004E-2</v>
      </c>
    </row>
    <row r="138" spans="1:58" x14ac:dyDescent="0.2">
      <c r="A138" s="54" t="s">
        <v>112</v>
      </c>
      <c r="B138" s="54" t="s">
        <v>115</v>
      </c>
      <c r="C138" s="85" t="s">
        <v>97</v>
      </c>
      <c r="D138" s="86">
        <f>STDEV(D111:D136)</f>
        <v>11344.47844691727</v>
      </c>
      <c r="E138" s="87">
        <f t="shared" ref="E138:S138" si="17">STDEV(E111:E136)</f>
        <v>20.22784605058467</v>
      </c>
      <c r="F138" s="87">
        <f t="shared" si="17"/>
        <v>2.4832774044559691E-2</v>
      </c>
      <c r="G138" s="86">
        <f t="shared" si="17"/>
        <v>147.88328287171811</v>
      </c>
      <c r="H138" s="88">
        <f t="shared" si="17"/>
        <v>0.64869555945278201</v>
      </c>
      <c r="I138" s="87">
        <f t="shared" si="17"/>
        <v>5.3546956601331726</v>
      </c>
      <c r="J138" s="87">
        <f t="shared" si="17"/>
        <v>0.65372024127004025</v>
      </c>
      <c r="K138" s="87">
        <f t="shared" si="17"/>
        <v>20.791734575707338</v>
      </c>
      <c r="L138" s="87">
        <f t="shared" si="17"/>
        <v>101.92703131841235</v>
      </c>
      <c r="M138" s="87">
        <f t="shared" si="17"/>
        <v>8039.1747472149491</v>
      </c>
      <c r="N138" s="87">
        <f t="shared" si="17"/>
        <v>9.2532922069210954</v>
      </c>
      <c r="O138" s="87">
        <f t="shared" si="17"/>
        <v>296.26147785810679</v>
      </c>
      <c r="P138" s="87">
        <f t="shared" si="17"/>
        <v>0.42985656522457177</v>
      </c>
      <c r="Q138" s="87">
        <f t="shared" si="17"/>
        <v>11.410805916615518</v>
      </c>
      <c r="R138" s="89">
        <f t="shared" si="17"/>
        <v>0.10667200507474613</v>
      </c>
      <c r="S138" s="89">
        <f t="shared" si="17"/>
        <v>2.5811818998280583E-2</v>
      </c>
    </row>
    <row r="139" spans="1:58" ht="15" thickBot="1" x14ac:dyDescent="0.25">
      <c r="A139" s="54" t="s">
        <v>112</v>
      </c>
      <c r="B139" s="54" t="s">
        <v>115</v>
      </c>
      <c r="C139" s="90" t="s">
        <v>98</v>
      </c>
      <c r="D139" s="91">
        <f>D138/D137*100</f>
        <v>3.8164973772915416</v>
      </c>
      <c r="E139" s="91">
        <f t="shared" ref="E139:S139" si="18">E138/E137*100</f>
        <v>9.1169653334535479</v>
      </c>
      <c r="F139" s="91">
        <f t="shared" si="18"/>
        <v>1.3040039859955059E-5</v>
      </c>
      <c r="G139" s="91">
        <f t="shared" si="18"/>
        <v>21.752359906445175</v>
      </c>
      <c r="H139" s="91">
        <f t="shared" si="18"/>
        <v>20.779941319518088</v>
      </c>
      <c r="I139" s="91">
        <f t="shared" si="18"/>
        <v>15.658199224840821</v>
      </c>
      <c r="J139" s="91">
        <f t="shared" si="18"/>
        <v>13.082455567288367</v>
      </c>
      <c r="K139" s="91">
        <f t="shared" si="18"/>
        <v>19.053426925839879</v>
      </c>
      <c r="L139" s="91">
        <f t="shared" si="18"/>
        <v>8.983883586534736</v>
      </c>
      <c r="M139" s="91">
        <f t="shared" si="18"/>
        <v>10.833487291393725</v>
      </c>
      <c r="N139" s="91">
        <f t="shared" si="18"/>
        <v>6.7437922389594913</v>
      </c>
      <c r="O139" s="91">
        <f t="shared" si="18"/>
        <v>10.517949365060234</v>
      </c>
      <c r="P139" s="91">
        <f t="shared" si="18"/>
        <v>21.950122479552604</v>
      </c>
      <c r="Q139" s="91">
        <f t="shared" si="18"/>
        <v>16.43202061650361</v>
      </c>
      <c r="R139" s="91">
        <f t="shared" si="18"/>
        <v>51.223051656540761</v>
      </c>
      <c r="S139" s="91">
        <f t="shared" si="18"/>
        <v>38.525102982508329</v>
      </c>
    </row>
    <row r="140" spans="1:58" ht="15" x14ac:dyDescent="0.2">
      <c r="A140" s="54" t="s">
        <v>112</v>
      </c>
      <c r="B140" s="54" t="s">
        <v>115</v>
      </c>
      <c r="C140" s="92" t="s">
        <v>126</v>
      </c>
      <c r="D140" s="93"/>
      <c r="E140" s="93">
        <v>245</v>
      </c>
      <c r="F140" s="93"/>
      <c r="G140" s="93">
        <v>688</v>
      </c>
      <c r="H140" s="94">
        <v>3.4</v>
      </c>
      <c r="I140" s="93">
        <v>40.200000000000003</v>
      </c>
      <c r="J140" s="94">
        <v>5.5</v>
      </c>
      <c r="K140" s="93">
        <v>125</v>
      </c>
      <c r="L140" s="93">
        <v>1119</v>
      </c>
      <c r="M140" s="93"/>
      <c r="N140" s="93">
        <v>148</v>
      </c>
      <c r="O140" s="93">
        <v>2822</v>
      </c>
      <c r="P140" s="93">
        <v>1.1299999999999999</v>
      </c>
      <c r="Q140" s="93">
        <v>56.3</v>
      </c>
      <c r="R140" s="93">
        <v>7.9000000000000001E-2</v>
      </c>
      <c r="S140" s="93">
        <v>2.9000000000000001E-2</v>
      </c>
    </row>
    <row r="141" spans="1:58" ht="15.75" thickBot="1" x14ac:dyDescent="0.3">
      <c r="A141" s="58" t="s">
        <v>112</v>
      </c>
      <c r="B141" s="58" t="s">
        <v>115</v>
      </c>
      <c r="C141" s="95" t="s">
        <v>99</v>
      </c>
      <c r="D141" s="96"/>
      <c r="E141" s="96">
        <f t="shared" ref="E141" si="19">100*(E137-E140)/E140</f>
        <v>-9.4406593406593426</v>
      </c>
      <c r="F141" s="96"/>
      <c r="G141" s="96">
        <f t="shared" ref="G141" si="20">100*(G137-G140)/G140</f>
        <v>-1.1846838662790684</v>
      </c>
      <c r="H141" s="96">
        <f t="shared" ref="H141" si="21">100*(H137-H140)/H140</f>
        <v>-8.1841432225063997</v>
      </c>
      <c r="I141" s="96">
        <f t="shared" ref="I141" si="22">100*(I137-I140)/I140</f>
        <v>-14.931862426995485</v>
      </c>
      <c r="J141" s="96">
        <f t="shared" ref="J141" si="23">100*(J137-J140)/J140</f>
        <v>-9.1468531468531538</v>
      </c>
      <c r="K141" s="96">
        <f t="shared" ref="K141" si="24">100*(K137-K140)/K140</f>
        <v>-12.701333333333332</v>
      </c>
      <c r="L141" s="96">
        <f t="shared" ref="L141" si="25">100*(L137-L140)/L140</f>
        <v>1.3900116862583376</v>
      </c>
      <c r="M141" s="96"/>
      <c r="N141" s="96">
        <f t="shared" ref="N141" si="26">100*(N137-N140)/N140</f>
        <v>-7.2891891891891962</v>
      </c>
      <c r="O141" s="96">
        <f t="shared" ref="O141" si="27">100*(O137-O140)/O140</f>
        <v>-0.18700212615168138</v>
      </c>
      <c r="P141" s="97">
        <f t="shared" ref="P141" si="28">100*(P137-P140)/P140</f>
        <v>73.303834808259609</v>
      </c>
      <c r="Q141" s="96">
        <f t="shared" ref="Q141" si="29">100*(Q137-Q140)/Q140</f>
        <v>23.3436944937833</v>
      </c>
      <c r="R141" s="97">
        <f t="shared" ref="R141" si="30">100*(R137-R140)/R140</f>
        <v>163.60759493670884</v>
      </c>
      <c r="S141" s="97">
        <f t="shared" ref="S141" si="31">100*(S137-S140)/S140</f>
        <v>131.0344827586207</v>
      </c>
    </row>
    <row r="142" spans="1:58" ht="15" x14ac:dyDescent="0.25"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1:58" customFormat="1" ht="1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</row>
    <row r="144" spans="1:58" customFormat="1" ht="15" x14ac:dyDescent="0.25"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</row>
  </sheetData>
  <autoFilter ref="A10:BC1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Приложение-1-LA-Стандарты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2022-01-10T12:47:41Z</dcterms:created>
  <dcterms:modified xsi:type="dcterms:W3CDTF">2022-07-13T13:00:17Z</dcterms:modified>
</cp:coreProperties>
</file>