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420" yWindow="195" windowWidth="12450" windowHeight="12315" firstSheet="1" activeTab="6"/>
  </bookViews>
  <sheets>
    <sheet name="Таблица S1 - Стекла" sheetId="8" r:id="rId1"/>
    <sheet name="Таблица S2 - Оливин" sheetId="5" r:id="rId2"/>
    <sheet name="Таблица S3а CPx-I Главные" sheetId="3" r:id="rId3"/>
    <sheet name="Таблица S3б CPx-II Главные" sheetId="4" r:id="rId4"/>
    <sheet name="Таблица S3в CPx-Редкие" sheetId="19" r:id="rId5"/>
    <sheet name="Таблица S4 - Лейцит" sheetId="2" r:id="rId6"/>
    <sheet name="Таблица S5 Шпинель" sheetId="6" r:id="rId7"/>
  </sheets>
  <definedNames>
    <definedName name="_xlnm._FilterDatabase" localSheetId="0" hidden="1">'Таблица S1 - Стекла'!$A$5:$FJ$79</definedName>
    <definedName name="_xlnm._FilterDatabase" localSheetId="1" hidden="1">'Таблица S2 - Оливин'!$A$10:$CD$448</definedName>
    <definedName name="_xlnm._FilterDatabase" localSheetId="2" hidden="1">'Таблица S3а CPx-I Главные'!$A$6:$AN$355</definedName>
    <definedName name="_xlnm._FilterDatabase" localSheetId="4" hidden="1">'Таблица S3в CPx-Редкие'!$B$9:$BH$53</definedName>
    <definedName name="_xlnm._FilterDatabase" localSheetId="5" hidden="1">'Таблица S4 - Лейцит'!$A$4:$O$549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6" i="3" l="1"/>
  <c r="E66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D67" i="3"/>
  <c r="E67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D68" i="3"/>
  <c r="E68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C68" i="3"/>
  <c r="C67" i="3"/>
  <c r="C66" i="3"/>
  <c r="N29" i="2" l="1"/>
  <c r="N30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5" i="2"/>
  <c r="F14" i="8" l="1"/>
  <c r="F10" i="8"/>
  <c r="F6" i="8"/>
  <c r="AH6" i="8" l="1"/>
  <c r="AJ6" i="8"/>
  <c r="AK6" i="8"/>
  <c r="AL6" i="8"/>
  <c r="AM6" i="8"/>
  <c r="AO6" i="8"/>
  <c r="AP6" i="8"/>
  <c r="AQ6" i="8"/>
  <c r="AR6" i="8"/>
  <c r="AS6" i="8"/>
  <c r="AT6" i="8"/>
  <c r="AW6" i="8"/>
  <c r="AX6" i="8"/>
  <c r="AY6" i="8"/>
  <c r="AZ6" i="8"/>
  <c r="BA6" i="8"/>
  <c r="BB6" i="8"/>
  <c r="BC6" i="8"/>
  <c r="BD6" i="8"/>
  <c r="BE6" i="8"/>
  <c r="BF6" i="8"/>
  <c r="BG6" i="8"/>
  <c r="BH6" i="8"/>
  <c r="BI6" i="8"/>
  <c r="BJ6" i="8"/>
  <c r="BK6" i="8"/>
  <c r="BL6" i="8"/>
  <c r="BM6" i="8"/>
  <c r="BN6" i="8"/>
  <c r="BO6" i="8"/>
  <c r="BP6" i="8"/>
  <c r="BQ6" i="8"/>
  <c r="BR6" i="8"/>
  <c r="BS6" i="8"/>
  <c r="BT6" i="8"/>
  <c r="BU6" i="8"/>
  <c r="BV6" i="8"/>
  <c r="BW6" i="8"/>
  <c r="BX6" i="8"/>
  <c r="BY6" i="8"/>
  <c r="BZ6" i="8"/>
  <c r="AH7" i="8"/>
  <c r="AJ7" i="8"/>
  <c r="AK7" i="8"/>
  <c r="AL7" i="8"/>
  <c r="AM7" i="8"/>
  <c r="AO7" i="8"/>
  <c r="AP7" i="8"/>
  <c r="AQ7" i="8"/>
  <c r="AR7" i="8"/>
  <c r="AS7" i="8"/>
  <c r="AT7" i="8"/>
  <c r="AW7" i="8"/>
  <c r="AX7" i="8"/>
  <c r="AY7" i="8"/>
  <c r="AZ7" i="8"/>
  <c r="BA7" i="8"/>
  <c r="BB7" i="8"/>
  <c r="BC7" i="8"/>
  <c r="BD7" i="8"/>
  <c r="BE7" i="8"/>
  <c r="BF7" i="8"/>
  <c r="BG7" i="8"/>
  <c r="BH7" i="8"/>
  <c r="BI7" i="8"/>
  <c r="BJ7" i="8"/>
  <c r="BK7" i="8"/>
  <c r="BL7" i="8"/>
  <c r="BM7" i="8"/>
  <c r="BN7" i="8"/>
  <c r="BO7" i="8"/>
  <c r="BP7" i="8"/>
  <c r="BQ7" i="8"/>
  <c r="BR7" i="8"/>
  <c r="BS7" i="8"/>
  <c r="BT7" i="8"/>
  <c r="BU7" i="8"/>
  <c r="BV7" i="8"/>
  <c r="BW7" i="8"/>
  <c r="BX7" i="8"/>
  <c r="BY7" i="8"/>
  <c r="BZ7" i="8"/>
  <c r="AH8" i="8"/>
  <c r="AJ8" i="8"/>
  <c r="AK8" i="8"/>
  <c r="AL8" i="8"/>
  <c r="AM8" i="8"/>
  <c r="AO8" i="8"/>
  <c r="AP8" i="8"/>
  <c r="AQ8" i="8"/>
  <c r="AR8" i="8"/>
  <c r="AS8" i="8"/>
  <c r="AT8" i="8"/>
  <c r="AW8" i="8"/>
  <c r="AX8" i="8"/>
  <c r="AY8" i="8"/>
  <c r="AZ8" i="8"/>
  <c r="BA8" i="8"/>
  <c r="BB8" i="8"/>
  <c r="BC8" i="8"/>
  <c r="BD8" i="8"/>
  <c r="BE8" i="8"/>
  <c r="BF8" i="8"/>
  <c r="BG8" i="8"/>
  <c r="BH8" i="8"/>
  <c r="BI8" i="8"/>
  <c r="BJ8" i="8"/>
  <c r="BK8" i="8"/>
  <c r="BL8" i="8"/>
  <c r="BM8" i="8"/>
  <c r="BN8" i="8"/>
  <c r="BO8" i="8"/>
  <c r="BP8" i="8"/>
  <c r="BQ8" i="8"/>
  <c r="BR8" i="8"/>
  <c r="BS8" i="8"/>
  <c r="BT8" i="8"/>
  <c r="BU8" i="8"/>
  <c r="BV8" i="8"/>
  <c r="BW8" i="8"/>
  <c r="BX8" i="8"/>
  <c r="BY8" i="8"/>
  <c r="BZ8" i="8"/>
  <c r="AH9" i="8"/>
  <c r="AJ9" i="8"/>
  <c r="AK9" i="8"/>
  <c r="AL9" i="8"/>
  <c r="AM9" i="8"/>
  <c r="AO9" i="8"/>
  <c r="AP9" i="8"/>
  <c r="AQ9" i="8"/>
  <c r="AR9" i="8"/>
  <c r="AS9" i="8"/>
  <c r="AT9" i="8"/>
  <c r="AW9" i="8"/>
  <c r="AX9" i="8"/>
  <c r="AY9" i="8"/>
  <c r="AZ9" i="8"/>
  <c r="BA9" i="8"/>
  <c r="BB9" i="8"/>
  <c r="BC9" i="8"/>
  <c r="BD9" i="8"/>
  <c r="BE9" i="8"/>
  <c r="BF9" i="8"/>
  <c r="BG9" i="8"/>
  <c r="BH9" i="8"/>
  <c r="BI9" i="8"/>
  <c r="BJ9" i="8"/>
  <c r="BK9" i="8"/>
  <c r="BL9" i="8"/>
  <c r="BM9" i="8"/>
  <c r="BN9" i="8"/>
  <c r="BO9" i="8"/>
  <c r="BP9" i="8"/>
  <c r="BQ9" i="8"/>
  <c r="BR9" i="8"/>
  <c r="BS9" i="8"/>
  <c r="BT9" i="8"/>
  <c r="BU9" i="8"/>
  <c r="BV9" i="8"/>
  <c r="BW9" i="8"/>
  <c r="BX9" i="8"/>
  <c r="BY9" i="8"/>
  <c r="BZ9" i="8"/>
  <c r="AH10" i="8"/>
  <c r="AI10" i="8"/>
  <c r="AJ10" i="8"/>
  <c r="AL10" i="8"/>
  <c r="AM10" i="8"/>
  <c r="AO10" i="8"/>
  <c r="AP10" i="8"/>
  <c r="AQ10" i="8"/>
  <c r="AR10" i="8"/>
  <c r="AS10" i="8"/>
  <c r="AU10" i="8"/>
  <c r="AV10" i="8"/>
  <c r="AW10" i="8"/>
  <c r="AX10" i="8"/>
  <c r="AY10" i="8"/>
  <c r="AZ10" i="8"/>
  <c r="BA10" i="8"/>
  <c r="BB10" i="8"/>
  <c r="BE10" i="8"/>
  <c r="BF10" i="8"/>
  <c r="BG10" i="8"/>
  <c r="BH10" i="8"/>
  <c r="BI10" i="8"/>
  <c r="BJ10" i="8"/>
  <c r="BK10" i="8"/>
  <c r="BL10" i="8"/>
  <c r="BM10" i="8"/>
  <c r="BN10" i="8"/>
  <c r="BO10" i="8"/>
  <c r="BP10" i="8"/>
  <c r="BQ10" i="8"/>
  <c r="BR10" i="8"/>
  <c r="BS10" i="8"/>
  <c r="BT10" i="8"/>
  <c r="BU10" i="8"/>
  <c r="BV10" i="8"/>
  <c r="BW10" i="8"/>
  <c r="BX10" i="8"/>
  <c r="BY10" i="8"/>
  <c r="BZ10" i="8"/>
  <c r="AH11" i="8"/>
  <c r="AI11" i="8"/>
  <c r="AJ11" i="8"/>
  <c r="AL11" i="8"/>
  <c r="AM11" i="8"/>
  <c r="AO11" i="8"/>
  <c r="AP11" i="8"/>
  <c r="AQ11" i="8"/>
  <c r="AR11" i="8"/>
  <c r="AS11" i="8"/>
  <c r="AU11" i="8"/>
  <c r="AV11" i="8"/>
  <c r="AW11" i="8"/>
  <c r="AX11" i="8"/>
  <c r="AY11" i="8"/>
  <c r="AZ11" i="8"/>
  <c r="BA11" i="8"/>
  <c r="BB11" i="8"/>
  <c r="BE11" i="8"/>
  <c r="BF11" i="8"/>
  <c r="BG11" i="8"/>
  <c r="BH11" i="8"/>
  <c r="BI11" i="8"/>
  <c r="BJ11" i="8"/>
  <c r="BK11" i="8"/>
  <c r="BL11" i="8"/>
  <c r="BM11" i="8"/>
  <c r="BN11" i="8"/>
  <c r="BO11" i="8"/>
  <c r="BP11" i="8"/>
  <c r="BQ11" i="8"/>
  <c r="BR11" i="8"/>
  <c r="BS11" i="8"/>
  <c r="BT11" i="8"/>
  <c r="BU11" i="8"/>
  <c r="BV11" i="8"/>
  <c r="BW11" i="8"/>
  <c r="BX11" i="8"/>
  <c r="BY11" i="8"/>
  <c r="BZ11" i="8"/>
  <c r="AH12" i="8"/>
  <c r="AI12" i="8"/>
  <c r="AJ12" i="8"/>
  <c r="AL12" i="8"/>
  <c r="AM12" i="8"/>
  <c r="AO12" i="8"/>
  <c r="AP12" i="8"/>
  <c r="AQ12" i="8"/>
  <c r="AR12" i="8"/>
  <c r="AS12" i="8"/>
  <c r="AU12" i="8"/>
  <c r="AV12" i="8"/>
  <c r="AW12" i="8"/>
  <c r="AX12" i="8"/>
  <c r="AY12" i="8"/>
  <c r="AZ12" i="8"/>
  <c r="BA12" i="8"/>
  <c r="BB12" i="8"/>
  <c r="BE12" i="8"/>
  <c r="BF12" i="8"/>
  <c r="BG12" i="8"/>
  <c r="BH12" i="8"/>
  <c r="BI12" i="8"/>
  <c r="BJ12" i="8"/>
  <c r="BK12" i="8"/>
  <c r="BL12" i="8"/>
  <c r="BM12" i="8"/>
  <c r="BN12" i="8"/>
  <c r="BO12" i="8"/>
  <c r="BP12" i="8"/>
  <c r="BQ12" i="8"/>
  <c r="BR12" i="8"/>
  <c r="BS12" i="8"/>
  <c r="BT12" i="8"/>
  <c r="BU12" i="8"/>
  <c r="BV12" i="8"/>
  <c r="BW12" i="8"/>
  <c r="BX12" i="8"/>
  <c r="BY12" i="8"/>
  <c r="BZ12" i="8"/>
  <c r="AH13" i="8"/>
  <c r="AI13" i="8"/>
  <c r="AJ13" i="8"/>
  <c r="AL13" i="8"/>
  <c r="AM13" i="8"/>
  <c r="AO13" i="8"/>
  <c r="AP13" i="8"/>
  <c r="AQ13" i="8"/>
  <c r="AR13" i="8"/>
  <c r="AS13" i="8"/>
  <c r="AU13" i="8"/>
  <c r="AV13" i="8"/>
  <c r="AW13" i="8"/>
  <c r="AX13" i="8"/>
  <c r="AY13" i="8"/>
  <c r="AZ13" i="8"/>
  <c r="BA13" i="8"/>
  <c r="BB13" i="8"/>
  <c r="BE13" i="8"/>
  <c r="BF13" i="8"/>
  <c r="BG13" i="8"/>
  <c r="BH13" i="8"/>
  <c r="BI13" i="8"/>
  <c r="BJ13" i="8"/>
  <c r="BK13" i="8"/>
  <c r="BL13" i="8"/>
  <c r="BM13" i="8"/>
  <c r="BN13" i="8"/>
  <c r="BO13" i="8"/>
  <c r="BP13" i="8"/>
  <c r="BQ13" i="8"/>
  <c r="BR13" i="8"/>
  <c r="BS13" i="8"/>
  <c r="BT13" i="8"/>
  <c r="BU13" i="8"/>
  <c r="BV13" i="8"/>
  <c r="BW13" i="8"/>
  <c r="BX13" i="8"/>
  <c r="BY13" i="8"/>
  <c r="BZ13" i="8"/>
  <c r="AD14" i="8"/>
  <c r="AE14" i="8"/>
  <c r="AF14" i="8"/>
  <c r="AG14" i="8"/>
  <c r="AH14" i="8"/>
  <c r="AJ14" i="8"/>
  <c r="AK14" i="8"/>
  <c r="AL14" i="8"/>
  <c r="AN14" i="8"/>
  <c r="AO14" i="8"/>
  <c r="AP14" i="8"/>
  <c r="AQ14" i="8"/>
  <c r="AR14" i="8"/>
  <c r="AW14" i="8"/>
  <c r="AX14" i="8"/>
  <c r="AY14" i="8"/>
  <c r="AZ14" i="8"/>
  <c r="BA14" i="8"/>
  <c r="BF14" i="8"/>
  <c r="BG14" i="8"/>
  <c r="BH14" i="8"/>
  <c r="BI14" i="8"/>
  <c r="BJ14" i="8"/>
  <c r="BK14" i="8"/>
  <c r="BL14" i="8"/>
  <c r="BM14" i="8"/>
  <c r="BN14" i="8"/>
  <c r="BO14" i="8"/>
  <c r="BP14" i="8"/>
  <c r="BQ14" i="8"/>
  <c r="BR14" i="8"/>
  <c r="BS14" i="8"/>
  <c r="BT14" i="8"/>
  <c r="BU14" i="8"/>
  <c r="BV14" i="8"/>
  <c r="BW14" i="8"/>
  <c r="BX14" i="8"/>
  <c r="BY14" i="8"/>
  <c r="BZ14" i="8"/>
  <c r="AD15" i="8"/>
  <c r="AE15" i="8"/>
  <c r="AF15" i="8"/>
  <c r="AG15" i="8"/>
  <c r="AH15" i="8"/>
  <c r="AJ15" i="8"/>
  <c r="AK15" i="8"/>
  <c r="AL15" i="8"/>
  <c r="AN15" i="8"/>
  <c r="AO15" i="8"/>
  <c r="AP15" i="8"/>
  <c r="AQ15" i="8"/>
  <c r="AR15" i="8"/>
  <c r="AW15" i="8"/>
  <c r="AX15" i="8"/>
  <c r="AY15" i="8"/>
  <c r="AZ15" i="8"/>
  <c r="BA15" i="8"/>
  <c r="BF15" i="8"/>
  <c r="BG15" i="8"/>
  <c r="BH15" i="8"/>
  <c r="BI15" i="8"/>
  <c r="BJ15" i="8"/>
  <c r="BK15" i="8"/>
  <c r="BL15" i="8"/>
  <c r="BM15" i="8"/>
  <c r="BN15" i="8"/>
  <c r="BO15" i="8"/>
  <c r="BP15" i="8"/>
  <c r="BQ15" i="8"/>
  <c r="BR15" i="8"/>
  <c r="BS15" i="8"/>
  <c r="BT15" i="8"/>
  <c r="BU15" i="8"/>
  <c r="BV15" i="8"/>
  <c r="BW15" i="8"/>
  <c r="BX15" i="8"/>
  <c r="BY15" i="8"/>
  <c r="BZ15" i="8"/>
  <c r="AD16" i="8"/>
  <c r="AE16" i="8"/>
  <c r="AF16" i="8"/>
  <c r="AG16" i="8"/>
  <c r="AH16" i="8"/>
  <c r="AJ16" i="8"/>
  <c r="AK16" i="8"/>
  <c r="AL16" i="8"/>
  <c r="AN16" i="8"/>
  <c r="AO16" i="8"/>
  <c r="AP16" i="8"/>
  <c r="AQ16" i="8"/>
  <c r="AR16" i="8"/>
  <c r="AW16" i="8"/>
  <c r="AX16" i="8"/>
  <c r="AY16" i="8"/>
  <c r="AZ16" i="8"/>
  <c r="BA16" i="8"/>
  <c r="BF16" i="8"/>
  <c r="BG16" i="8"/>
  <c r="BH16" i="8"/>
  <c r="BI16" i="8"/>
  <c r="BJ16" i="8"/>
  <c r="BK16" i="8"/>
  <c r="BL16" i="8"/>
  <c r="BM16" i="8"/>
  <c r="BN16" i="8"/>
  <c r="BO16" i="8"/>
  <c r="BP16" i="8"/>
  <c r="BQ16" i="8"/>
  <c r="BR16" i="8"/>
  <c r="BS16" i="8"/>
  <c r="BT16" i="8"/>
  <c r="BU16" i="8"/>
  <c r="BV16" i="8"/>
  <c r="BW16" i="8"/>
  <c r="BX16" i="8"/>
  <c r="BY16" i="8"/>
  <c r="BZ16" i="8"/>
  <c r="AD17" i="8"/>
  <c r="AE17" i="8"/>
  <c r="AF17" i="8"/>
  <c r="AG17" i="8"/>
  <c r="AH17" i="8"/>
  <c r="AJ17" i="8"/>
  <c r="AK17" i="8"/>
  <c r="AL17" i="8"/>
  <c r="AN17" i="8"/>
  <c r="AO17" i="8"/>
  <c r="AP17" i="8"/>
  <c r="AQ17" i="8"/>
  <c r="AR17" i="8"/>
  <c r="AW17" i="8"/>
  <c r="AX17" i="8"/>
  <c r="AY17" i="8"/>
  <c r="AZ17" i="8"/>
  <c r="BA17" i="8"/>
  <c r="BF17" i="8"/>
  <c r="BG17" i="8"/>
  <c r="BH17" i="8"/>
  <c r="BI17" i="8"/>
  <c r="BJ17" i="8"/>
  <c r="BK17" i="8"/>
  <c r="BL17" i="8"/>
  <c r="BM17" i="8"/>
  <c r="BN17" i="8"/>
  <c r="BO17" i="8"/>
  <c r="BP17" i="8"/>
  <c r="BQ17" i="8"/>
  <c r="BR17" i="8"/>
  <c r="BS17" i="8"/>
  <c r="BT17" i="8"/>
  <c r="BU17" i="8"/>
  <c r="BV17" i="8"/>
  <c r="BW17" i="8"/>
  <c r="BX17" i="8"/>
  <c r="BY17" i="8"/>
  <c r="BZ17" i="8"/>
  <c r="AC17" i="8"/>
  <c r="AC16" i="8"/>
  <c r="AC15" i="8"/>
  <c r="AC14" i="8"/>
  <c r="G10" i="8"/>
  <c r="H10" i="8"/>
  <c r="I10" i="8"/>
  <c r="J10" i="8"/>
  <c r="K10" i="8"/>
  <c r="L10" i="8"/>
  <c r="M10" i="8"/>
  <c r="N10" i="8"/>
  <c r="O10" i="8"/>
  <c r="G11" i="8"/>
  <c r="H11" i="8"/>
  <c r="I11" i="8"/>
  <c r="J11" i="8"/>
  <c r="K11" i="8"/>
  <c r="L11" i="8"/>
  <c r="M11" i="8"/>
  <c r="N11" i="8"/>
  <c r="O11" i="8"/>
  <c r="G12" i="8"/>
  <c r="H12" i="8"/>
  <c r="I12" i="8"/>
  <c r="J12" i="8"/>
  <c r="K12" i="8"/>
  <c r="L12" i="8"/>
  <c r="M12" i="8"/>
  <c r="N12" i="8"/>
  <c r="O12" i="8"/>
  <c r="G13" i="8"/>
  <c r="H13" i="8"/>
  <c r="I13" i="8"/>
  <c r="J13" i="8"/>
  <c r="K13" i="8"/>
  <c r="L13" i="8"/>
  <c r="M13" i="8"/>
  <c r="N13" i="8"/>
  <c r="O13" i="8"/>
  <c r="G14" i="8"/>
  <c r="H14" i="8"/>
  <c r="I14" i="8"/>
  <c r="J14" i="8"/>
  <c r="K14" i="8"/>
  <c r="L14" i="8"/>
  <c r="M14" i="8"/>
  <c r="N14" i="8"/>
  <c r="O14" i="8"/>
  <c r="G15" i="8"/>
  <c r="H15" i="8"/>
  <c r="I15" i="8"/>
  <c r="J15" i="8"/>
  <c r="K15" i="8"/>
  <c r="L15" i="8"/>
  <c r="M15" i="8"/>
  <c r="N15" i="8"/>
  <c r="O15" i="8"/>
  <c r="G16" i="8"/>
  <c r="H16" i="8"/>
  <c r="I16" i="8"/>
  <c r="J16" i="8"/>
  <c r="K16" i="8"/>
  <c r="L16" i="8"/>
  <c r="M16" i="8"/>
  <c r="N16" i="8"/>
  <c r="O16" i="8"/>
  <c r="G17" i="8"/>
  <c r="H17" i="8"/>
  <c r="I17" i="8"/>
  <c r="J17" i="8"/>
  <c r="K17" i="8"/>
  <c r="L17" i="8"/>
  <c r="M17" i="8"/>
  <c r="N17" i="8"/>
  <c r="O17" i="8"/>
  <c r="F17" i="8"/>
  <c r="F16" i="8"/>
  <c r="F15" i="8"/>
  <c r="F13" i="8"/>
  <c r="F12" i="8"/>
  <c r="F11" i="8"/>
  <c r="G6" i="8"/>
  <c r="H6" i="8"/>
  <c r="I6" i="8"/>
  <c r="J6" i="8"/>
  <c r="K6" i="8"/>
  <c r="L6" i="8"/>
  <c r="M6" i="8"/>
  <c r="N6" i="8"/>
  <c r="O6" i="8"/>
  <c r="P6" i="8"/>
  <c r="Q6" i="8"/>
  <c r="R6" i="8"/>
  <c r="S6" i="8"/>
  <c r="T6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F9" i="8"/>
  <c r="F8" i="8"/>
  <c r="F7" i="8"/>
  <c r="AD2" i="8" l="1"/>
  <c r="AG22" i="8" l="1"/>
  <c r="AG23" i="8"/>
  <c r="AD23" i="8"/>
  <c r="AD20" i="8"/>
  <c r="AD22" i="8"/>
  <c r="AD25" i="8"/>
  <c r="AG25" i="8"/>
  <c r="AG20" i="8"/>
  <c r="AD21" i="8" l="1"/>
  <c r="AG21" i="8"/>
  <c r="AD24" i="8"/>
  <c r="AG24" i="8"/>
  <c r="AG6" i="8" l="1"/>
  <c r="AG7" i="8"/>
  <c r="AG8" i="8"/>
  <c r="AG9" i="8"/>
  <c r="AD6" i="8"/>
  <c r="AD7" i="8"/>
  <c r="AD8" i="8"/>
  <c r="AD9" i="8"/>
  <c r="U21" i="8" l="1"/>
  <c r="U23" i="8"/>
  <c r="U20" i="8"/>
  <c r="U22" i="8"/>
  <c r="U25" i="8"/>
  <c r="U30" i="8"/>
  <c r="U26" i="8"/>
  <c r="U27" i="8"/>
  <c r="U28" i="8"/>
  <c r="U29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6" i="8"/>
  <c r="U58" i="8"/>
  <c r="U61" i="8"/>
  <c r="U64" i="8"/>
  <c r="U68" i="8"/>
  <c r="U76" i="8"/>
  <c r="U72" i="8"/>
  <c r="U71" i="8"/>
  <c r="U73" i="8"/>
  <c r="U69" i="8"/>
  <c r="U70" i="8"/>
  <c r="U74" i="8"/>
  <c r="U75" i="8"/>
  <c r="U77" i="8"/>
  <c r="U78" i="8"/>
  <c r="U24" i="8"/>
  <c r="U10" i="8" l="1"/>
  <c r="U12" i="8"/>
  <c r="U11" i="8"/>
  <c r="U13" i="8"/>
  <c r="U8" i="8"/>
  <c r="U7" i="8"/>
  <c r="U6" i="8"/>
  <c r="U9" i="8"/>
  <c r="U14" i="8"/>
  <c r="U16" i="8"/>
  <c r="U15" i="8"/>
  <c r="U17" i="8"/>
  <c r="AN23" i="8" l="1"/>
  <c r="AN25" i="8"/>
  <c r="AN21" i="8"/>
  <c r="AN22" i="8"/>
  <c r="AN20" i="8"/>
  <c r="Q11" i="4"/>
  <c r="AN24" i="8" l="1"/>
  <c r="AF64" i="8"/>
  <c r="AN6" i="8" l="1"/>
  <c r="AN7" i="8"/>
  <c r="AN8" i="8"/>
  <c r="AN9" i="8"/>
  <c r="AF61" i="8"/>
  <c r="AF52" i="8"/>
  <c r="AF58" i="8"/>
  <c r="AF56" i="8"/>
  <c r="AF10" i="8" l="1"/>
  <c r="AF11" i="8"/>
  <c r="AF12" i="8"/>
  <c r="AF13" i="8"/>
  <c r="N448" i="5"/>
  <c r="M448" i="5"/>
  <c r="J448" i="5"/>
  <c r="I448" i="5"/>
  <c r="H448" i="5"/>
  <c r="G448" i="5"/>
  <c r="F448" i="5"/>
  <c r="E448" i="5"/>
  <c r="D448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N447" i="5"/>
  <c r="M447" i="5"/>
  <c r="J447" i="5"/>
  <c r="I447" i="5"/>
  <c r="H447" i="5"/>
  <c r="G447" i="5"/>
  <c r="F447" i="5"/>
  <c r="E447" i="5"/>
  <c r="D447" i="5"/>
  <c r="N446" i="5"/>
  <c r="M446" i="5"/>
  <c r="J446" i="5"/>
  <c r="I446" i="5"/>
  <c r="H446" i="5"/>
  <c r="G446" i="5"/>
  <c r="F446" i="5"/>
  <c r="E446" i="5"/>
  <c r="D446" i="5"/>
  <c r="Q34" i="4"/>
  <c r="P34" i="4"/>
  <c r="Q33" i="4"/>
  <c r="P33" i="4"/>
  <c r="Q32" i="4"/>
  <c r="P32" i="4"/>
  <c r="Q31" i="4"/>
  <c r="Q30" i="4"/>
  <c r="P30" i="4"/>
  <c r="Q29" i="4"/>
  <c r="P29" i="4"/>
  <c r="Q28" i="4"/>
  <c r="P28" i="4"/>
  <c r="Q27" i="4"/>
  <c r="P27" i="4"/>
  <c r="Q26" i="4"/>
  <c r="P26" i="4"/>
  <c r="Q25" i="4"/>
  <c r="P25" i="4"/>
  <c r="Q24" i="4"/>
  <c r="P24" i="4"/>
  <c r="Q23" i="4"/>
  <c r="P23" i="4"/>
  <c r="Q22" i="4"/>
  <c r="P22" i="4"/>
  <c r="Q21" i="4"/>
  <c r="Q20" i="4"/>
  <c r="P20" i="4"/>
  <c r="Q19" i="4"/>
  <c r="P19" i="4"/>
  <c r="Q18" i="4"/>
  <c r="P18" i="4"/>
  <c r="Q16" i="4"/>
  <c r="P16" i="4"/>
  <c r="Q15" i="4"/>
  <c r="P15" i="4"/>
  <c r="Q13" i="4"/>
  <c r="P13" i="4"/>
  <c r="Q12" i="4"/>
  <c r="P12" i="4"/>
  <c r="P11" i="4"/>
  <c r="Q10" i="4"/>
  <c r="P10" i="4"/>
  <c r="Q9" i="4"/>
  <c r="P9" i="4"/>
  <c r="B586" i="2"/>
  <c r="C586" i="2"/>
  <c r="D586" i="2"/>
  <c r="F586" i="2"/>
  <c r="G586" i="2"/>
  <c r="H586" i="2"/>
  <c r="I586" i="2"/>
  <c r="J586" i="2"/>
  <c r="K586" i="2"/>
  <c r="L586" i="2"/>
  <c r="M586" i="2"/>
  <c r="B587" i="2"/>
  <c r="C587" i="2"/>
  <c r="D587" i="2"/>
  <c r="F587" i="2"/>
  <c r="G587" i="2"/>
  <c r="H587" i="2"/>
  <c r="I587" i="2"/>
  <c r="J587" i="2"/>
  <c r="K587" i="2"/>
  <c r="L587" i="2"/>
  <c r="M587" i="2"/>
  <c r="B588" i="2"/>
  <c r="C588" i="2"/>
  <c r="D588" i="2"/>
  <c r="F588" i="2"/>
  <c r="G588" i="2"/>
  <c r="H588" i="2"/>
  <c r="I588" i="2"/>
  <c r="J588" i="2"/>
  <c r="K588" i="2"/>
  <c r="L588" i="2"/>
  <c r="M588" i="2"/>
  <c r="M549" i="2"/>
  <c r="L549" i="2"/>
  <c r="K549" i="2"/>
  <c r="J549" i="2"/>
  <c r="I549" i="2"/>
  <c r="H549" i="2"/>
  <c r="G549" i="2"/>
  <c r="F549" i="2"/>
  <c r="D549" i="2"/>
  <c r="C549" i="2"/>
  <c r="B549" i="2"/>
  <c r="M548" i="2"/>
  <c r="L548" i="2"/>
  <c r="K548" i="2"/>
  <c r="J548" i="2"/>
  <c r="I548" i="2"/>
  <c r="H548" i="2"/>
  <c r="G548" i="2"/>
  <c r="F548" i="2"/>
  <c r="D548" i="2"/>
  <c r="C548" i="2"/>
  <c r="B548" i="2"/>
  <c r="M547" i="2"/>
  <c r="L547" i="2"/>
  <c r="K547" i="2"/>
  <c r="J547" i="2"/>
  <c r="I547" i="2"/>
  <c r="H547" i="2"/>
  <c r="G547" i="2"/>
  <c r="F547" i="2"/>
  <c r="D547" i="2"/>
  <c r="C547" i="2"/>
  <c r="B547" i="2"/>
  <c r="M520" i="2"/>
  <c r="L520" i="2"/>
  <c r="K520" i="2"/>
  <c r="J520" i="2"/>
  <c r="I520" i="2"/>
  <c r="H520" i="2"/>
  <c r="G520" i="2"/>
  <c r="F520" i="2"/>
  <c r="D520" i="2"/>
  <c r="C520" i="2"/>
  <c r="B520" i="2"/>
  <c r="M519" i="2"/>
  <c r="L519" i="2"/>
  <c r="K519" i="2"/>
  <c r="J519" i="2"/>
  <c r="I519" i="2"/>
  <c r="H519" i="2"/>
  <c r="G519" i="2"/>
  <c r="F519" i="2"/>
  <c r="D519" i="2"/>
  <c r="C519" i="2"/>
  <c r="B519" i="2"/>
  <c r="M518" i="2"/>
  <c r="L518" i="2"/>
  <c r="K518" i="2"/>
  <c r="J518" i="2"/>
  <c r="I518" i="2"/>
  <c r="H518" i="2"/>
  <c r="G518" i="2"/>
  <c r="F518" i="2"/>
  <c r="D518" i="2"/>
  <c r="C518" i="2"/>
  <c r="B518" i="2"/>
  <c r="M480" i="2"/>
  <c r="L480" i="2"/>
  <c r="K480" i="2"/>
  <c r="J480" i="2"/>
  <c r="I480" i="2"/>
  <c r="H480" i="2"/>
  <c r="G480" i="2"/>
  <c r="F480" i="2"/>
  <c r="D480" i="2"/>
  <c r="C480" i="2"/>
  <c r="B480" i="2"/>
  <c r="M479" i="2"/>
  <c r="L479" i="2"/>
  <c r="K479" i="2"/>
  <c r="J479" i="2"/>
  <c r="I479" i="2"/>
  <c r="H479" i="2"/>
  <c r="G479" i="2"/>
  <c r="F479" i="2"/>
  <c r="D479" i="2"/>
  <c r="C479" i="2"/>
  <c r="B479" i="2"/>
  <c r="M478" i="2"/>
  <c r="L478" i="2"/>
  <c r="K478" i="2"/>
  <c r="J478" i="2"/>
  <c r="I478" i="2"/>
  <c r="H478" i="2"/>
  <c r="G478" i="2"/>
  <c r="F478" i="2"/>
  <c r="D478" i="2"/>
  <c r="C478" i="2"/>
  <c r="B478" i="2"/>
  <c r="M442" i="2"/>
  <c r="L442" i="2"/>
  <c r="K442" i="2"/>
  <c r="J442" i="2"/>
  <c r="I442" i="2"/>
  <c r="H442" i="2"/>
  <c r="G442" i="2"/>
  <c r="F442" i="2"/>
  <c r="D442" i="2"/>
  <c r="C442" i="2"/>
  <c r="B442" i="2"/>
  <c r="M441" i="2"/>
  <c r="L441" i="2"/>
  <c r="K441" i="2"/>
  <c r="J441" i="2"/>
  <c r="I441" i="2"/>
  <c r="H441" i="2"/>
  <c r="G441" i="2"/>
  <c r="F441" i="2"/>
  <c r="D441" i="2"/>
  <c r="C441" i="2"/>
  <c r="B441" i="2"/>
  <c r="M440" i="2"/>
  <c r="L440" i="2"/>
  <c r="K440" i="2"/>
  <c r="J440" i="2"/>
  <c r="I440" i="2"/>
  <c r="H440" i="2"/>
  <c r="G440" i="2"/>
  <c r="F440" i="2"/>
  <c r="D440" i="2"/>
  <c r="C440" i="2"/>
  <c r="B440" i="2"/>
  <c r="M389" i="2"/>
  <c r="L389" i="2"/>
  <c r="K389" i="2"/>
  <c r="J389" i="2"/>
  <c r="I389" i="2"/>
  <c r="H389" i="2"/>
  <c r="G389" i="2"/>
  <c r="F389" i="2"/>
  <c r="D389" i="2"/>
  <c r="C389" i="2"/>
  <c r="B389" i="2"/>
  <c r="M388" i="2"/>
  <c r="L388" i="2"/>
  <c r="K388" i="2"/>
  <c r="J388" i="2"/>
  <c r="I388" i="2"/>
  <c r="H388" i="2"/>
  <c r="G388" i="2"/>
  <c r="F388" i="2"/>
  <c r="D388" i="2"/>
  <c r="C388" i="2"/>
  <c r="B388" i="2"/>
  <c r="M387" i="2"/>
  <c r="L387" i="2"/>
  <c r="K387" i="2"/>
  <c r="J387" i="2"/>
  <c r="I387" i="2"/>
  <c r="H387" i="2"/>
  <c r="G387" i="2"/>
  <c r="F387" i="2"/>
  <c r="D387" i="2"/>
  <c r="C387" i="2"/>
  <c r="B387" i="2"/>
  <c r="M298" i="2"/>
  <c r="L298" i="2"/>
  <c r="K298" i="2"/>
  <c r="J298" i="2"/>
  <c r="I298" i="2"/>
  <c r="H298" i="2"/>
  <c r="G298" i="2"/>
  <c r="F298" i="2"/>
  <c r="D298" i="2"/>
  <c r="C298" i="2"/>
  <c r="B298" i="2"/>
  <c r="M297" i="2"/>
  <c r="L297" i="2"/>
  <c r="K297" i="2"/>
  <c r="J297" i="2"/>
  <c r="I297" i="2"/>
  <c r="H297" i="2"/>
  <c r="G297" i="2"/>
  <c r="F297" i="2"/>
  <c r="D297" i="2"/>
  <c r="C297" i="2"/>
  <c r="B297" i="2"/>
  <c r="M296" i="2"/>
  <c r="L296" i="2"/>
  <c r="K296" i="2"/>
  <c r="J296" i="2"/>
  <c r="I296" i="2"/>
  <c r="H296" i="2"/>
  <c r="G296" i="2"/>
  <c r="F296" i="2"/>
  <c r="D296" i="2"/>
  <c r="C296" i="2"/>
  <c r="B296" i="2"/>
  <c r="M241" i="2"/>
  <c r="L241" i="2"/>
  <c r="K241" i="2"/>
  <c r="J241" i="2"/>
  <c r="I241" i="2"/>
  <c r="H241" i="2"/>
  <c r="G241" i="2"/>
  <c r="F241" i="2"/>
  <c r="D241" i="2"/>
  <c r="C241" i="2"/>
  <c r="B241" i="2"/>
  <c r="M240" i="2"/>
  <c r="L240" i="2"/>
  <c r="K240" i="2"/>
  <c r="J240" i="2"/>
  <c r="I240" i="2"/>
  <c r="H240" i="2"/>
  <c r="G240" i="2"/>
  <c r="F240" i="2"/>
  <c r="D240" i="2"/>
  <c r="C240" i="2"/>
  <c r="B240" i="2"/>
  <c r="M239" i="2"/>
  <c r="L239" i="2"/>
  <c r="K239" i="2"/>
  <c r="J239" i="2"/>
  <c r="I239" i="2"/>
  <c r="H239" i="2"/>
  <c r="G239" i="2"/>
  <c r="F239" i="2"/>
  <c r="D239" i="2"/>
  <c r="C239" i="2"/>
  <c r="B239" i="2"/>
  <c r="M219" i="2"/>
  <c r="L219" i="2"/>
  <c r="K219" i="2"/>
  <c r="J219" i="2"/>
  <c r="I219" i="2"/>
  <c r="H219" i="2"/>
  <c r="G219" i="2"/>
  <c r="F219" i="2"/>
  <c r="D219" i="2"/>
  <c r="C219" i="2"/>
  <c r="B219" i="2"/>
  <c r="M218" i="2"/>
  <c r="L218" i="2"/>
  <c r="K218" i="2"/>
  <c r="J218" i="2"/>
  <c r="I218" i="2"/>
  <c r="H218" i="2"/>
  <c r="G218" i="2"/>
  <c r="F218" i="2"/>
  <c r="D218" i="2"/>
  <c r="C218" i="2"/>
  <c r="B218" i="2"/>
  <c r="M217" i="2"/>
  <c r="L217" i="2"/>
  <c r="K217" i="2"/>
  <c r="J217" i="2"/>
  <c r="I217" i="2"/>
  <c r="H217" i="2"/>
  <c r="G217" i="2"/>
  <c r="F217" i="2"/>
  <c r="D217" i="2"/>
  <c r="C217" i="2"/>
  <c r="B217" i="2"/>
  <c r="M190" i="2"/>
  <c r="L190" i="2"/>
  <c r="K190" i="2"/>
  <c r="J190" i="2"/>
  <c r="I190" i="2"/>
  <c r="H190" i="2"/>
  <c r="G190" i="2"/>
  <c r="F190" i="2"/>
  <c r="D190" i="2"/>
  <c r="C190" i="2"/>
  <c r="B190" i="2"/>
  <c r="M189" i="2"/>
  <c r="L189" i="2"/>
  <c r="K189" i="2"/>
  <c r="J189" i="2"/>
  <c r="I189" i="2"/>
  <c r="H189" i="2"/>
  <c r="G189" i="2"/>
  <c r="F189" i="2"/>
  <c r="D189" i="2"/>
  <c r="C189" i="2"/>
  <c r="B189" i="2"/>
  <c r="M188" i="2"/>
  <c r="L188" i="2"/>
  <c r="K188" i="2"/>
  <c r="J188" i="2"/>
  <c r="I188" i="2"/>
  <c r="H188" i="2"/>
  <c r="G188" i="2"/>
  <c r="F188" i="2"/>
  <c r="D188" i="2"/>
  <c r="C188" i="2"/>
  <c r="B188" i="2"/>
  <c r="M171" i="2"/>
  <c r="L171" i="2"/>
  <c r="K171" i="2"/>
  <c r="J171" i="2"/>
  <c r="I171" i="2"/>
  <c r="H171" i="2"/>
  <c r="G171" i="2"/>
  <c r="F171" i="2"/>
  <c r="D171" i="2"/>
  <c r="C171" i="2"/>
  <c r="B171" i="2"/>
  <c r="M170" i="2"/>
  <c r="L170" i="2"/>
  <c r="K170" i="2"/>
  <c r="J170" i="2"/>
  <c r="I170" i="2"/>
  <c r="H170" i="2"/>
  <c r="G170" i="2"/>
  <c r="F170" i="2"/>
  <c r="D170" i="2"/>
  <c r="C170" i="2"/>
  <c r="B170" i="2"/>
  <c r="M169" i="2"/>
  <c r="L169" i="2"/>
  <c r="K169" i="2"/>
  <c r="J169" i="2"/>
  <c r="I169" i="2"/>
  <c r="H169" i="2"/>
  <c r="G169" i="2"/>
  <c r="F169" i="2"/>
  <c r="D169" i="2"/>
  <c r="C169" i="2"/>
  <c r="B169" i="2"/>
  <c r="M131" i="2"/>
  <c r="L131" i="2"/>
  <c r="K131" i="2"/>
  <c r="J131" i="2"/>
  <c r="I131" i="2"/>
  <c r="H131" i="2"/>
  <c r="G131" i="2"/>
  <c r="F131" i="2"/>
  <c r="D131" i="2"/>
  <c r="C131" i="2"/>
  <c r="B131" i="2"/>
  <c r="M130" i="2"/>
  <c r="L130" i="2"/>
  <c r="K130" i="2"/>
  <c r="J130" i="2"/>
  <c r="I130" i="2"/>
  <c r="H130" i="2"/>
  <c r="G130" i="2"/>
  <c r="F130" i="2"/>
  <c r="D130" i="2"/>
  <c r="C130" i="2"/>
  <c r="B130" i="2"/>
  <c r="M129" i="2"/>
  <c r="L129" i="2"/>
  <c r="K129" i="2"/>
  <c r="J129" i="2"/>
  <c r="I129" i="2"/>
  <c r="H129" i="2"/>
  <c r="G129" i="2"/>
  <c r="F129" i="2"/>
  <c r="D129" i="2"/>
  <c r="C129" i="2"/>
  <c r="B129" i="2"/>
  <c r="M57" i="2"/>
  <c r="L57" i="2"/>
  <c r="K57" i="2"/>
  <c r="J57" i="2"/>
  <c r="I57" i="2"/>
  <c r="H57" i="2"/>
  <c r="G57" i="2"/>
  <c r="F57" i="2"/>
  <c r="D57" i="2"/>
  <c r="C57" i="2"/>
  <c r="B57" i="2"/>
  <c r="M56" i="2"/>
  <c r="L56" i="2"/>
  <c r="K56" i="2"/>
  <c r="J56" i="2"/>
  <c r="I56" i="2"/>
  <c r="H56" i="2"/>
  <c r="G56" i="2"/>
  <c r="F56" i="2"/>
  <c r="D56" i="2"/>
  <c r="C56" i="2"/>
  <c r="B56" i="2"/>
  <c r="M55" i="2"/>
  <c r="L55" i="2"/>
  <c r="K55" i="2"/>
  <c r="J55" i="2"/>
  <c r="I55" i="2"/>
  <c r="H55" i="2"/>
  <c r="G55" i="2"/>
  <c r="F55" i="2"/>
  <c r="D55" i="2"/>
  <c r="C55" i="2"/>
  <c r="B55" i="2"/>
  <c r="M33" i="2"/>
  <c r="L33" i="2"/>
  <c r="K33" i="2"/>
  <c r="J33" i="2"/>
  <c r="I33" i="2"/>
  <c r="H33" i="2"/>
  <c r="G33" i="2"/>
  <c r="F33" i="2"/>
  <c r="D33" i="2"/>
  <c r="C33" i="2"/>
  <c r="B33" i="2"/>
  <c r="M32" i="2"/>
  <c r="L32" i="2"/>
  <c r="K32" i="2"/>
  <c r="K332" i="2" s="1"/>
  <c r="J32" i="2"/>
  <c r="I32" i="2"/>
  <c r="H32" i="2"/>
  <c r="G32" i="2"/>
  <c r="G332" i="2" s="1"/>
  <c r="F32" i="2"/>
  <c r="D32" i="2"/>
  <c r="C32" i="2"/>
  <c r="C332" i="2" s="1"/>
  <c r="B32" i="2"/>
  <c r="M31" i="2"/>
  <c r="L31" i="2"/>
  <c r="L332" i="2" s="1"/>
  <c r="K31" i="2"/>
  <c r="J31" i="2"/>
  <c r="J331" i="2" s="1"/>
  <c r="I31" i="2"/>
  <c r="H31" i="2"/>
  <c r="H332" i="2" s="1"/>
  <c r="G31" i="2"/>
  <c r="F31" i="2"/>
  <c r="D31" i="2"/>
  <c r="D332" i="2" s="1"/>
  <c r="C31" i="2"/>
  <c r="B31" i="2"/>
  <c r="B331" i="2" s="1"/>
  <c r="I332" i="2"/>
  <c r="F331" i="2"/>
  <c r="I330" i="2"/>
  <c r="G330" i="2"/>
  <c r="M103" i="2"/>
  <c r="L103" i="2"/>
  <c r="K103" i="2"/>
  <c r="J103" i="2"/>
  <c r="I103" i="2"/>
  <c r="H103" i="2"/>
  <c r="G103" i="2"/>
  <c r="F103" i="2"/>
  <c r="D103" i="2"/>
  <c r="C103" i="2"/>
  <c r="B103" i="2"/>
  <c r="M102" i="2"/>
  <c r="L102" i="2"/>
  <c r="K102" i="2"/>
  <c r="J102" i="2"/>
  <c r="I102" i="2"/>
  <c r="H102" i="2"/>
  <c r="G102" i="2"/>
  <c r="F102" i="2"/>
  <c r="D102" i="2"/>
  <c r="C102" i="2"/>
  <c r="B102" i="2"/>
  <c r="M101" i="2"/>
  <c r="L101" i="2"/>
  <c r="K101" i="2"/>
  <c r="J101" i="2"/>
  <c r="I101" i="2"/>
  <c r="H101" i="2"/>
  <c r="G101" i="2"/>
  <c r="F101" i="2"/>
  <c r="D101" i="2"/>
  <c r="C101" i="2"/>
  <c r="B101" i="2"/>
  <c r="M332" i="2" l="1"/>
  <c r="B330" i="2"/>
  <c r="F330" i="2"/>
  <c r="J330" i="2"/>
  <c r="C330" i="2"/>
  <c r="K330" i="2"/>
  <c r="I331" i="2"/>
  <c r="M331" i="2"/>
  <c r="D330" i="2"/>
  <c r="H330" i="2"/>
  <c r="L330" i="2"/>
  <c r="C331" i="2"/>
  <c r="G331" i="2"/>
  <c r="K331" i="2"/>
  <c r="B332" i="2"/>
  <c r="F332" i="2"/>
  <c r="J332" i="2"/>
  <c r="M330" i="2"/>
  <c r="D331" i="2"/>
  <c r="H331" i="2"/>
  <c r="L331" i="2"/>
  <c r="C448" i="5"/>
  <c r="C447" i="5"/>
  <c r="C446" i="5"/>
</calcChain>
</file>

<file path=xl/sharedStrings.xml><?xml version="1.0" encoding="utf-8"?>
<sst xmlns="http://schemas.openxmlformats.org/spreadsheetml/2006/main" count="3667" uniqueCount="1294">
  <si>
    <t>No</t>
  </si>
  <si>
    <r>
      <t xml:space="preserve">   SiO</t>
    </r>
    <r>
      <rPr>
        <b/>
        <vertAlign val="subscript"/>
        <sz val="10"/>
        <rFont val="Times New Roman"/>
        <family val="1"/>
        <charset val="204"/>
      </rPr>
      <t xml:space="preserve">2  </t>
    </r>
  </si>
  <si>
    <r>
      <t xml:space="preserve">   TiO</t>
    </r>
    <r>
      <rPr>
        <b/>
        <vertAlign val="subscript"/>
        <sz val="10"/>
        <rFont val="Times New Roman"/>
        <family val="1"/>
        <charset val="204"/>
      </rPr>
      <t xml:space="preserve">2  </t>
    </r>
  </si>
  <si>
    <r>
      <t xml:space="preserve">   Al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O</t>
    </r>
    <r>
      <rPr>
        <b/>
        <vertAlign val="subscript"/>
        <sz val="10"/>
        <rFont val="Times New Roman"/>
        <family val="1"/>
        <charset val="204"/>
      </rPr>
      <t xml:space="preserve">3 </t>
    </r>
  </si>
  <si>
    <t xml:space="preserve">   FeO   </t>
  </si>
  <si>
    <t>MnO</t>
  </si>
  <si>
    <t xml:space="preserve">   MgO   </t>
  </si>
  <si>
    <t>Cl</t>
  </si>
  <si>
    <t>BaO</t>
  </si>
  <si>
    <t>Total</t>
  </si>
  <si>
    <t>1/5</t>
  </si>
  <si>
    <t>0,000-0,017</t>
  </si>
  <si>
    <t>0,000-0,036</t>
  </si>
  <si>
    <t>0,000-0,024</t>
  </si>
  <si>
    <t>0,000-0,015</t>
  </si>
  <si>
    <t>0,000-0,019</t>
  </si>
  <si>
    <t>0,000-0,013</t>
  </si>
  <si>
    <t>0,000-0,004</t>
  </si>
  <si>
    <t>0,000-0,012</t>
  </si>
  <si>
    <t>0,000-0,106</t>
  </si>
  <si>
    <t>0,000-0,026</t>
  </si>
  <si>
    <t>0,000-0,022</t>
  </si>
  <si>
    <t xml:space="preserve">   MnO   </t>
  </si>
  <si>
    <r>
      <t xml:space="preserve">   Na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 xml:space="preserve">O  </t>
    </r>
  </si>
  <si>
    <r>
      <t xml:space="preserve">   K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 xml:space="preserve">O   </t>
    </r>
  </si>
  <si>
    <r>
      <t xml:space="preserve">   Cr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O</t>
    </r>
    <r>
      <rPr>
        <b/>
        <vertAlign val="subscript"/>
        <sz val="10"/>
        <rFont val="Times New Roman"/>
        <family val="1"/>
        <charset val="204"/>
      </rPr>
      <t xml:space="preserve">3 </t>
    </r>
  </si>
  <si>
    <t xml:space="preserve">   SrO   </t>
  </si>
  <si>
    <t xml:space="preserve">   Cl    </t>
  </si>
  <si>
    <t xml:space="preserve">   BaO   </t>
  </si>
  <si>
    <t>min</t>
  </si>
  <si>
    <t>max</t>
  </si>
  <si>
    <t>образец</t>
  </si>
  <si>
    <t>среднее</t>
  </si>
  <si>
    <t>Сумма</t>
  </si>
  <si>
    <t>диапазон</t>
  </si>
  <si>
    <r>
      <t xml:space="preserve">   SiO</t>
    </r>
    <r>
      <rPr>
        <b/>
        <vertAlign val="subscript"/>
        <sz val="11"/>
        <rFont val="Times New Roman"/>
        <family val="1"/>
        <charset val="204"/>
      </rPr>
      <t xml:space="preserve">2  </t>
    </r>
  </si>
  <si>
    <r>
      <t xml:space="preserve">   TiO</t>
    </r>
    <r>
      <rPr>
        <b/>
        <vertAlign val="subscript"/>
        <sz val="11"/>
        <rFont val="Times New Roman"/>
        <family val="1"/>
        <charset val="204"/>
      </rPr>
      <t xml:space="preserve">2  </t>
    </r>
  </si>
  <si>
    <r>
      <t xml:space="preserve">   Al</t>
    </r>
    <r>
      <rPr>
        <b/>
        <vertAlign val="sub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O</t>
    </r>
    <r>
      <rPr>
        <b/>
        <vertAlign val="subscript"/>
        <sz val="11"/>
        <rFont val="Times New Roman"/>
        <family val="1"/>
        <charset val="204"/>
      </rPr>
      <t xml:space="preserve">3 </t>
    </r>
  </si>
  <si>
    <t xml:space="preserve">   CaO   </t>
  </si>
  <si>
    <r>
      <t xml:space="preserve">   Na</t>
    </r>
    <r>
      <rPr>
        <b/>
        <vertAlign val="sub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 xml:space="preserve">O  </t>
    </r>
  </si>
  <si>
    <r>
      <t xml:space="preserve">   K</t>
    </r>
    <r>
      <rPr>
        <b/>
        <vertAlign val="sub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 xml:space="preserve">O   </t>
    </r>
  </si>
  <si>
    <t xml:space="preserve">   NiO   </t>
  </si>
  <si>
    <r>
      <t xml:space="preserve">   Cr</t>
    </r>
    <r>
      <rPr>
        <b/>
        <vertAlign val="sub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O</t>
    </r>
    <r>
      <rPr>
        <b/>
        <vertAlign val="subscript"/>
        <sz val="11"/>
        <rFont val="Times New Roman"/>
        <family val="1"/>
        <charset val="204"/>
      </rPr>
      <t xml:space="preserve">3 </t>
    </r>
  </si>
  <si>
    <t>Mg# at</t>
  </si>
  <si>
    <r>
      <t>Cr</t>
    </r>
    <r>
      <rPr>
        <b/>
        <vertAlign val="sub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O</t>
    </r>
    <r>
      <rPr>
        <b/>
        <vertAlign val="subscript"/>
        <sz val="11"/>
        <rFont val="Times New Roman"/>
        <family val="1"/>
        <charset val="204"/>
      </rPr>
      <t>3</t>
    </r>
    <r>
      <rPr>
        <b/>
        <sz val="11"/>
        <rFont val="Times New Roman"/>
        <family val="1"/>
        <charset val="204"/>
      </rPr>
      <t>/Al</t>
    </r>
    <r>
      <rPr>
        <b/>
        <vertAlign val="subscript"/>
        <sz val="11"/>
        <rFont val="Times New Roman"/>
        <family val="1"/>
        <charset val="204"/>
      </rPr>
      <t>2</t>
    </r>
    <r>
      <rPr>
        <b/>
        <sz val="11"/>
        <rFont val="Times New Roman"/>
        <family val="1"/>
        <charset val="204"/>
      </rPr>
      <t>O</t>
    </r>
    <r>
      <rPr>
        <b/>
        <vertAlign val="subscript"/>
        <sz val="11"/>
        <rFont val="Times New Roman"/>
        <family val="1"/>
        <charset val="204"/>
      </rPr>
      <t>3</t>
    </r>
  </si>
  <si>
    <t>Ca#</t>
  </si>
  <si>
    <t>Wo</t>
  </si>
  <si>
    <t>En</t>
  </si>
  <si>
    <t>Fs</t>
  </si>
  <si>
    <t>ОГ-4-1</t>
  </si>
  <si>
    <t>ОГ-4-2</t>
  </si>
  <si>
    <t>ОГ-4-6</t>
  </si>
  <si>
    <t>ОГ-4-8</t>
  </si>
  <si>
    <t>ОГ-4-9</t>
  </si>
  <si>
    <t>ОГ-4-10</t>
  </si>
  <si>
    <t>ОГ-4-11</t>
  </si>
  <si>
    <t>ОГ-4-12</t>
  </si>
  <si>
    <t>ОГ-4-14</t>
  </si>
  <si>
    <t>ОГ-4-15</t>
  </si>
  <si>
    <t>ОГ-4-16</t>
  </si>
  <si>
    <t>ОГ-4-17</t>
  </si>
  <si>
    <t>ОГ-4-20</t>
  </si>
  <si>
    <t>ОГ-4-21</t>
  </si>
  <si>
    <t>ОГ-4-22</t>
  </si>
  <si>
    <t>415-3</t>
  </si>
  <si>
    <t>415-14</t>
  </si>
  <si>
    <t>415-20</t>
  </si>
  <si>
    <t>415-26</t>
  </si>
  <si>
    <t>458-1</t>
  </si>
  <si>
    <t>458-2</t>
  </si>
  <si>
    <t>458-3</t>
  </si>
  <si>
    <t>458-4</t>
  </si>
  <si>
    <t>458-5</t>
  </si>
  <si>
    <t>458-6</t>
  </si>
  <si>
    <t>458-7</t>
  </si>
  <si>
    <t>458-8</t>
  </si>
  <si>
    <t>458-9</t>
  </si>
  <si>
    <t>458-10</t>
  </si>
  <si>
    <t>458-11</t>
  </si>
  <si>
    <t>458-12</t>
  </si>
  <si>
    <t>458-13</t>
  </si>
  <si>
    <t>458-14</t>
  </si>
  <si>
    <t>458-15</t>
  </si>
  <si>
    <t>458-16</t>
  </si>
  <si>
    <t>458-17</t>
  </si>
  <si>
    <t>458-18</t>
  </si>
  <si>
    <t>459-1</t>
  </si>
  <si>
    <t>459-2</t>
  </si>
  <si>
    <t>459-3</t>
  </si>
  <si>
    <t>459-4</t>
  </si>
  <si>
    <t>459-5</t>
  </si>
  <si>
    <t>459-6</t>
  </si>
  <si>
    <t>459-7</t>
  </si>
  <si>
    <t>459-8</t>
  </si>
  <si>
    <t>459-9</t>
  </si>
  <si>
    <t>459-10</t>
  </si>
  <si>
    <t>459-11</t>
  </si>
  <si>
    <t>459-12</t>
  </si>
  <si>
    <t>459-13</t>
  </si>
  <si>
    <t>459-14</t>
  </si>
  <si>
    <t>459-15</t>
  </si>
  <si>
    <t>459-16</t>
  </si>
  <si>
    <t>459-17</t>
  </si>
  <si>
    <t>459-18</t>
  </si>
  <si>
    <t>459-19</t>
  </si>
  <si>
    <t>459-20</t>
  </si>
  <si>
    <t>459-21</t>
  </si>
  <si>
    <t>459-22</t>
  </si>
  <si>
    <t>459-23</t>
  </si>
  <si>
    <t>462-1</t>
  </si>
  <si>
    <t>462-3</t>
  </si>
  <si>
    <t>462-4</t>
  </si>
  <si>
    <t>462-5</t>
  </si>
  <si>
    <t>462-6</t>
  </si>
  <si>
    <t>462-7</t>
  </si>
  <si>
    <t>462-8</t>
  </si>
  <si>
    <t>462-9</t>
  </si>
  <si>
    <t>462-10</t>
  </si>
  <si>
    <t>462-11</t>
  </si>
  <si>
    <t>462-13</t>
  </si>
  <si>
    <t>462-14</t>
  </si>
  <si>
    <t>462-15</t>
  </si>
  <si>
    <t>462-16</t>
  </si>
  <si>
    <t>462-17</t>
  </si>
  <si>
    <t>462-18</t>
  </si>
  <si>
    <t>462-19</t>
  </si>
  <si>
    <t>462-20</t>
  </si>
  <si>
    <t>462-21</t>
  </si>
  <si>
    <t>465-1</t>
  </si>
  <si>
    <t>465-2</t>
  </si>
  <si>
    <t>465-3</t>
  </si>
  <si>
    <t>465-4</t>
  </si>
  <si>
    <t>465-5</t>
  </si>
  <si>
    <t>465-6</t>
  </si>
  <si>
    <t>465-7</t>
  </si>
  <si>
    <t>465-8</t>
  </si>
  <si>
    <t>465-9</t>
  </si>
  <si>
    <t>465-10</t>
  </si>
  <si>
    <t>465-11</t>
  </si>
  <si>
    <t>465-12</t>
  </si>
  <si>
    <t>465-13</t>
  </si>
  <si>
    <t>465-14</t>
  </si>
  <si>
    <t>465-15</t>
  </si>
  <si>
    <t>465-16</t>
  </si>
  <si>
    <t>465-17</t>
  </si>
  <si>
    <t>468-1</t>
  </si>
  <si>
    <t>468-2</t>
  </si>
  <si>
    <t>468-3</t>
  </si>
  <si>
    <t>468-4</t>
  </si>
  <si>
    <t>468-5</t>
  </si>
  <si>
    <t>468-6</t>
  </si>
  <si>
    <t>468-7</t>
  </si>
  <si>
    <t>468-8</t>
  </si>
  <si>
    <t>468-9</t>
  </si>
  <si>
    <t>468-10</t>
  </si>
  <si>
    <t>468-11</t>
  </si>
  <si>
    <t>468-12</t>
  </si>
  <si>
    <t>468-13</t>
  </si>
  <si>
    <t>468-14</t>
  </si>
  <si>
    <t>468-15</t>
  </si>
  <si>
    <t>468-16</t>
  </si>
  <si>
    <t>468-17</t>
  </si>
  <si>
    <t>469-1</t>
  </si>
  <si>
    <t>469-2</t>
  </si>
  <si>
    <t>469-3</t>
  </si>
  <si>
    <t>469-4</t>
  </si>
  <si>
    <t>469-5</t>
  </si>
  <si>
    <t>469-6</t>
  </si>
  <si>
    <t>469-7</t>
  </si>
  <si>
    <t>469-8</t>
  </si>
  <si>
    <t>469-9</t>
  </si>
  <si>
    <t>469-10</t>
  </si>
  <si>
    <t>469-11</t>
  </si>
  <si>
    <t>469-12</t>
  </si>
  <si>
    <t>469-13</t>
  </si>
  <si>
    <t>469-14</t>
  </si>
  <si>
    <t>469-15</t>
  </si>
  <si>
    <t>469-16</t>
  </si>
  <si>
    <t>469-17</t>
  </si>
  <si>
    <t>469-18</t>
  </si>
  <si>
    <t>470-1</t>
  </si>
  <si>
    <t>470-3</t>
  </si>
  <si>
    <t>470-4</t>
  </si>
  <si>
    <t>470-5</t>
  </si>
  <si>
    <t>470-6</t>
  </si>
  <si>
    <t>470-9</t>
  </si>
  <si>
    <t>470-10</t>
  </si>
  <si>
    <t>470-11</t>
  </si>
  <si>
    <t>470-12</t>
  </si>
  <si>
    <t>470-13</t>
  </si>
  <si>
    <t>470-14</t>
  </si>
  <si>
    <t>470-15</t>
  </si>
  <si>
    <t>470-17</t>
  </si>
  <si>
    <t>470-18</t>
  </si>
  <si>
    <t>470-19</t>
  </si>
  <si>
    <t>470-20</t>
  </si>
  <si>
    <t>470-21</t>
  </si>
  <si>
    <t>470-22</t>
  </si>
  <si>
    <t>470-23</t>
  </si>
  <si>
    <t>470-24</t>
  </si>
  <si>
    <t>470-25</t>
  </si>
  <si>
    <t>470-26</t>
  </si>
  <si>
    <t>470-27</t>
  </si>
  <si>
    <t>470-28</t>
  </si>
  <si>
    <t>476-1</t>
  </si>
  <si>
    <t>476-2</t>
  </si>
  <si>
    <t>476-3</t>
  </si>
  <si>
    <t>476-4</t>
  </si>
  <si>
    <t>476-8</t>
  </si>
  <si>
    <t>476-9</t>
  </si>
  <si>
    <t>476-10</t>
  </si>
  <si>
    <t>476-11</t>
  </si>
  <si>
    <t>476-12</t>
  </si>
  <si>
    <t>476-13</t>
  </si>
  <si>
    <t>476-14</t>
  </si>
  <si>
    <t>476-15</t>
  </si>
  <si>
    <t>476-16</t>
  </si>
  <si>
    <t>476-17</t>
  </si>
  <si>
    <t>477-1</t>
  </si>
  <si>
    <t>477-2</t>
  </si>
  <si>
    <t>477-3</t>
  </si>
  <si>
    <t>477-4</t>
  </si>
  <si>
    <t>477-5</t>
  </si>
  <si>
    <t>477-6</t>
  </si>
  <si>
    <t>477-7</t>
  </si>
  <si>
    <t>477-8</t>
  </si>
  <si>
    <t>477-9</t>
  </si>
  <si>
    <t>477-10</t>
  </si>
  <si>
    <t>477-11</t>
  </si>
  <si>
    <t>477-12</t>
  </si>
  <si>
    <t>477-13</t>
  </si>
  <si>
    <t>477-14</t>
  </si>
  <si>
    <t>477-15</t>
  </si>
  <si>
    <t>477-16</t>
  </si>
  <si>
    <t>477-17</t>
  </si>
  <si>
    <t>477-18</t>
  </si>
  <si>
    <t>477-19</t>
  </si>
  <si>
    <t>477-20</t>
  </si>
  <si>
    <t>477-21</t>
  </si>
  <si>
    <t>477-22</t>
  </si>
  <si>
    <t>477-23</t>
  </si>
  <si>
    <t>477-24</t>
  </si>
  <si>
    <t>477-25</t>
  </si>
  <si>
    <t>477-26</t>
  </si>
  <si>
    <t>477-27</t>
  </si>
  <si>
    <t>477-28</t>
  </si>
  <si>
    <t>477-29</t>
  </si>
  <si>
    <t>479-1</t>
  </si>
  <si>
    <t>479-2</t>
  </si>
  <si>
    <t>479-3</t>
  </si>
  <si>
    <t>479-4</t>
  </si>
  <si>
    <t>479-5</t>
  </si>
  <si>
    <t>479-6</t>
  </si>
  <si>
    <t>479-7</t>
  </si>
  <si>
    <t>479-8</t>
  </si>
  <si>
    <t>479-9</t>
  </si>
  <si>
    <t>479-10</t>
  </si>
  <si>
    <t>479-11</t>
  </si>
  <si>
    <t>479-12</t>
  </si>
  <si>
    <t>479-13</t>
  </si>
  <si>
    <t>479-14</t>
  </si>
  <si>
    <t>479-15</t>
  </si>
  <si>
    <t>479-16</t>
  </si>
  <si>
    <t>480-1</t>
  </si>
  <si>
    <t>480-2</t>
  </si>
  <si>
    <t>480-3</t>
  </si>
  <si>
    <t>480-4</t>
  </si>
  <si>
    <t>480-5</t>
  </si>
  <si>
    <t>480-6</t>
  </si>
  <si>
    <t>480-7</t>
  </si>
  <si>
    <t>480-8</t>
  </si>
  <si>
    <t>480-9</t>
  </si>
  <si>
    <t>480-10</t>
  </si>
  <si>
    <t>480-11</t>
  </si>
  <si>
    <t>480-12</t>
  </si>
  <si>
    <t>480-13</t>
  </si>
  <si>
    <t>480-14</t>
  </si>
  <si>
    <t>480-15</t>
  </si>
  <si>
    <t>480-16</t>
  </si>
  <si>
    <t>480-17</t>
  </si>
  <si>
    <t>480-18</t>
  </si>
  <si>
    <t>480-19</t>
  </si>
  <si>
    <t>482-1</t>
  </si>
  <si>
    <t>482-2</t>
  </si>
  <si>
    <t>482-3</t>
  </si>
  <si>
    <t>482-4</t>
  </si>
  <si>
    <t>482-5</t>
  </si>
  <si>
    <t>482-6</t>
  </si>
  <si>
    <t>482-7</t>
  </si>
  <si>
    <t>482-8</t>
  </si>
  <si>
    <t>482-9</t>
  </si>
  <si>
    <t>482-10</t>
  </si>
  <si>
    <t>482-11</t>
  </si>
  <si>
    <t>482-12</t>
  </si>
  <si>
    <t>482-13</t>
  </si>
  <si>
    <t>482-15</t>
  </si>
  <si>
    <t>482-16</t>
  </si>
  <si>
    <t>482-17</t>
  </si>
  <si>
    <t>482-18</t>
  </si>
  <si>
    <t>482-19</t>
  </si>
  <si>
    <t>1/5-1</t>
  </si>
  <si>
    <t>1/5-2</t>
  </si>
  <si>
    <t>1/5-3</t>
  </si>
  <si>
    <t>1/5-4</t>
  </si>
  <si>
    <t>1/5-5</t>
  </si>
  <si>
    <t>1/5-6</t>
  </si>
  <si>
    <t>1/5-7</t>
  </si>
  <si>
    <t>1/5-8</t>
  </si>
  <si>
    <t>1/5-9</t>
  </si>
  <si>
    <t>1/5-10</t>
  </si>
  <si>
    <t>1/5-11</t>
  </si>
  <si>
    <t>1/5-12</t>
  </si>
  <si>
    <t>1/5-13</t>
  </si>
  <si>
    <t>1/5-14</t>
  </si>
  <si>
    <t>1/5-15</t>
  </si>
  <si>
    <t>1/5-16</t>
  </si>
  <si>
    <t>1/5-17</t>
  </si>
  <si>
    <t>Средние составы клинопироксенов 1- группы</t>
  </si>
  <si>
    <t>кол-во</t>
  </si>
  <si>
    <t>ОГ-4</t>
  </si>
  <si>
    <t>51,744-54,067</t>
  </si>
  <si>
    <t>0,199-1,302</t>
  </si>
  <si>
    <t>0,203-1,053</t>
  </si>
  <si>
    <t>2,713-12,361</t>
  </si>
  <si>
    <t>0,060-0,344</t>
  </si>
  <si>
    <t>11,634-18,069</t>
  </si>
  <si>
    <t>22,088-23,654</t>
  </si>
  <si>
    <t>0,291-0,558</t>
  </si>
  <si>
    <t>0,002-0,036</t>
  </si>
  <si>
    <t>0,003-0,055</t>
  </si>
  <si>
    <t>0,046-1,074</t>
  </si>
  <si>
    <t>99,465-100,486</t>
  </si>
  <si>
    <t>0,06-2,30</t>
  </si>
  <si>
    <t>2098-10904</t>
  </si>
  <si>
    <t>0,44-0,46</t>
  </si>
  <si>
    <t>0,37-0,53</t>
  </si>
  <si>
    <t>0,03-0,18</t>
  </si>
  <si>
    <t>53,239-54,257</t>
  </si>
  <si>
    <t>0,749-1,455</t>
  </si>
  <si>
    <t>0,254-0,643</t>
  </si>
  <si>
    <t>2,615-4,295</t>
  </si>
  <si>
    <t>0,062-0,123</t>
  </si>
  <si>
    <t>17,465-18,204</t>
  </si>
  <si>
    <t>21,672-23,640</t>
  </si>
  <si>
    <t>0,274-0,474</t>
  </si>
  <si>
    <t>0,002-0,019</t>
  </si>
  <si>
    <t>0,038-0,065</t>
  </si>
  <si>
    <t>0,074-1,069</t>
  </si>
  <si>
    <t>99,461-100,228</t>
  </si>
  <si>
    <t>87,8-92,3</t>
  </si>
  <si>
    <t>0,18-1,93</t>
  </si>
  <si>
    <t>3369-9314</t>
  </si>
  <si>
    <t>0,43-0,46</t>
  </si>
  <si>
    <t>0,50-0,53</t>
  </si>
  <si>
    <t>0,03-0,06</t>
  </si>
  <si>
    <t>53,370-54,198</t>
  </si>
  <si>
    <t>0,705-1,345</t>
  </si>
  <si>
    <t>0,244-0,609</t>
  </si>
  <si>
    <t>2,699-3,585</t>
  </si>
  <si>
    <t>0,070-0,107</t>
  </si>
  <si>
    <t>17,083-18,136</t>
  </si>
  <si>
    <t>22,001-23,790</t>
  </si>
  <si>
    <t>0,296-0,516</t>
  </si>
  <si>
    <t>0,003-0,018</t>
  </si>
  <si>
    <t>0,025-0,060</t>
  </si>
  <si>
    <t>0,298-1,098</t>
  </si>
  <si>
    <t>99,427-100,065</t>
  </si>
  <si>
    <t>89,9-92,1</t>
  </si>
  <si>
    <t>0,95-2,30</t>
  </si>
  <si>
    <t>3636-9730</t>
  </si>
  <si>
    <t>0,43-0,47</t>
  </si>
  <si>
    <t>0,49-0,53</t>
  </si>
  <si>
    <t>0,03-0,05</t>
  </si>
  <si>
    <t>52,926-54,412</t>
  </si>
  <si>
    <t>0,620-1,186</t>
  </si>
  <si>
    <t>0,248-0,830</t>
  </si>
  <si>
    <t>2,682-4,762</t>
  </si>
  <si>
    <t>0,067-0,116</t>
  </si>
  <si>
    <t>16,922-18,142</t>
  </si>
  <si>
    <t>21,639-23,249</t>
  </si>
  <si>
    <t>0,313-0,521</t>
  </si>
  <si>
    <t>0,001-0,037</t>
  </si>
  <si>
    <t>0,029-0,059</t>
  </si>
  <si>
    <t>0,126-1,081</t>
  </si>
  <si>
    <t>99,154-100,291</t>
  </si>
  <si>
    <t>86,2-92,1</t>
  </si>
  <si>
    <t>0,48-2,40</t>
  </si>
  <si>
    <t>2608-9370</t>
  </si>
  <si>
    <t>0,48-0,53</t>
  </si>
  <si>
    <t>0,03-0,07</t>
  </si>
  <si>
    <t>53,245-54,112</t>
  </si>
  <si>
    <t>0,766-1,018</t>
  </si>
  <si>
    <t>0,254-0,579</t>
  </si>
  <si>
    <t>2,669-4,906</t>
  </si>
  <si>
    <t>0,069-0,132</t>
  </si>
  <si>
    <t>17,494-18,143</t>
  </si>
  <si>
    <t>21,244-23,069</t>
  </si>
  <si>
    <t>0,282-0,496</t>
  </si>
  <si>
    <t>0,002-0,015</t>
  </si>
  <si>
    <t>0,035-0,058</t>
  </si>
  <si>
    <t>0,170-1,063</t>
  </si>
  <si>
    <t>99,281-99,886</t>
  </si>
  <si>
    <t>86,3-92,1</t>
  </si>
  <si>
    <t>0,63-2,11</t>
  </si>
  <si>
    <t>3769-8796</t>
  </si>
  <si>
    <t>0,43-0,45</t>
  </si>
  <si>
    <t>0,51-0,52</t>
  </si>
  <si>
    <t>52,731-54,455</t>
  </si>
  <si>
    <t>0,697-1,732</t>
  </si>
  <si>
    <t>0,275-0,697</t>
  </si>
  <si>
    <t>2,672-4,204</t>
  </si>
  <si>
    <t>0,066-0,120</t>
  </si>
  <si>
    <t>17,060-18,458</t>
  </si>
  <si>
    <t>21,676-22,710</t>
  </si>
  <si>
    <t>0,279-0,484</t>
  </si>
  <si>
    <t>0,002-0,014</t>
  </si>
  <si>
    <t>0,040-0,057</t>
  </si>
  <si>
    <t>0,123-1,050</t>
  </si>
  <si>
    <t>99,014-100,037</t>
  </si>
  <si>
    <t>87,7-92,2</t>
  </si>
  <si>
    <t>0,18-2,33</t>
  </si>
  <si>
    <t>3210-8196</t>
  </si>
  <si>
    <t>0,49-0,52</t>
  </si>
  <si>
    <t>0,04-0,05</t>
  </si>
  <si>
    <t>52,612-54,322</t>
  </si>
  <si>
    <t>0,704-0,966</t>
  </si>
  <si>
    <t>0,294-1,172</t>
  </si>
  <si>
    <t>2,697-6,883</t>
  </si>
  <si>
    <t>0,070-0,146</t>
  </si>
  <si>
    <t>15,684-18,166</t>
  </si>
  <si>
    <t>21,671-23,020</t>
  </si>
  <si>
    <t>0,277-0,469</t>
  </si>
  <si>
    <t>0,001-0,032</t>
  </si>
  <si>
    <t>0,027-0,055</t>
  </si>
  <si>
    <t>0,096-0,988</t>
  </si>
  <si>
    <t>99,379-100,254</t>
  </si>
  <si>
    <t>80,6-92,0</t>
  </si>
  <si>
    <t>0,19-2,26</t>
  </si>
  <si>
    <t>1896-7769</t>
  </si>
  <si>
    <t>0,47-0,52</t>
  </si>
  <si>
    <t>0,04-0,09</t>
  </si>
  <si>
    <t>53,279-54,476</t>
  </si>
  <si>
    <t>0,687-1,268</t>
  </si>
  <si>
    <t>0,164-0,713</t>
  </si>
  <si>
    <t>2,651-10,299</t>
  </si>
  <si>
    <t>0,065-0,277</t>
  </si>
  <si>
    <t>13,314-18,187</t>
  </si>
  <si>
    <t>19,408-23,017</t>
  </si>
  <si>
    <t>0,311-1,849</t>
  </si>
  <si>
    <t>0,003-0,071</t>
  </si>
  <si>
    <t>0,004-0,057</t>
  </si>
  <si>
    <t>0,009-1,018</t>
  </si>
  <si>
    <t>99,614-100,396</t>
  </si>
  <si>
    <t>69,5-92,2</t>
  </si>
  <si>
    <t>0,05-2,07</t>
  </si>
  <si>
    <t>3110-13639</t>
  </si>
  <si>
    <t>0,44-0,49</t>
  </si>
  <si>
    <t>0,42-0,52</t>
  </si>
  <si>
    <t>0,03-0,13</t>
  </si>
  <si>
    <t>53,328-54,436</t>
  </si>
  <si>
    <t>0,750-1,172</t>
  </si>
  <si>
    <t>0,303-0,925</t>
  </si>
  <si>
    <t>2,699-4,439</t>
  </si>
  <si>
    <t>0,068-0,123</t>
  </si>
  <si>
    <t>17,164-18,238</t>
  </si>
  <si>
    <t>22,135-22,809</t>
  </si>
  <si>
    <t>0,321-0,498</t>
  </si>
  <si>
    <t>0,001-0,014</t>
  </si>
  <si>
    <t>0,024-0,055</t>
  </si>
  <si>
    <t>0,139-1,074</t>
  </si>
  <si>
    <t>99,784-100,435</t>
  </si>
  <si>
    <t>87,2-92,1</t>
  </si>
  <si>
    <t>0,27-2,13</t>
  </si>
  <si>
    <t>2393-7517</t>
  </si>
  <si>
    <t>53,246-54,425</t>
  </si>
  <si>
    <t>0,718-1,242</t>
  </si>
  <si>
    <t>0,290-0,624</t>
  </si>
  <si>
    <t>2,663-4,340</t>
  </si>
  <si>
    <t>0,065-0,118</t>
  </si>
  <si>
    <t>16,965-18,274</t>
  </si>
  <si>
    <t>21,744-23,327</t>
  </si>
  <si>
    <t>0,327-0,488</t>
  </si>
  <si>
    <t>0,029-0,057</t>
  </si>
  <si>
    <t>0,366-1,033</t>
  </si>
  <si>
    <t>99,473-100,379</t>
  </si>
  <si>
    <t>87,8-92,2</t>
  </si>
  <si>
    <t>0,65-2,35</t>
  </si>
  <si>
    <t>3630-8042</t>
  </si>
  <si>
    <t>53,556-54,172</t>
  </si>
  <si>
    <t>0,771-1,050</t>
  </si>
  <si>
    <t>0,320-0,663</t>
  </si>
  <si>
    <t>2,724-3,774</t>
  </si>
  <si>
    <t>0,069-0,100</t>
  </si>
  <si>
    <t>17,644-18,098</t>
  </si>
  <si>
    <t>21,931-22,880</t>
  </si>
  <si>
    <t>0,323-0,488</t>
  </si>
  <si>
    <t>0,001-0,012</t>
  </si>
  <si>
    <t>0,039-0,055</t>
  </si>
  <si>
    <t>0,171-1,022</t>
  </si>
  <si>
    <t>99,619-100,182</t>
  </si>
  <si>
    <t>89,2-92,1</t>
  </si>
  <si>
    <t>0,44-2,02</t>
  </si>
  <si>
    <t>3308-7090</t>
  </si>
  <si>
    <t>0,44-0,45</t>
  </si>
  <si>
    <t>0,50-0,52</t>
  </si>
  <si>
    <t>53,062-54,446</t>
  </si>
  <si>
    <t>0,700-1,278</t>
  </si>
  <si>
    <t>0,253-0,874</t>
  </si>
  <si>
    <t>2,644-3,578</t>
  </si>
  <si>
    <t>0,059-0,112</t>
  </si>
  <si>
    <t>17,498-18,237</t>
  </si>
  <si>
    <t>21,941-22,943</t>
  </si>
  <si>
    <t>0,309-0,475</t>
  </si>
  <si>
    <t>0,001-0,020</t>
  </si>
  <si>
    <t>0,031-0,055</t>
  </si>
  <si>
    <t>0,183-1,144</t>
  </si>
  <si>
    <t>99,527-100,438</t>
  </si>
  <si>
    <t>89,8-92,3</t>
  </si>
  <si>
    <t>0,72-2,15</t>
  </si>
  <si>
    <t>2509-8766</t>
  </si>
  <si>
    <t>53,499-54,333</t>
  </si>
  <si>
    <t>0,550-1,110</t>
  </si>
  <si>
    <t>0,179-0,697</t>
  </si>
  <si>
    <t>2,693-6,509</t>
  </si>
  <si>
    <t>0,070-0,133</t>
  </si>
  <si>
    <t>14,871-18,086</t>
  </si>
  <si>
    <t>21,845-22,953</t>
  </si>
  <si>
    <t>0,336-1,461</t>
  </si>
  <si>
    <t>0,004-0,020</t>
  </si>
  <si>
    <t>0,028-0,059</t>
  </si>
  <si>
    <t>0,246-1,180</t>
  </si>
  <si>
    <t>99,540-100,289</t>
  </si>
  <si>
    <t>80,1-92,2</t>
  </si>
  <si>
    <t>0,60-2,04</t>
  </si>
  <si>
    <t>3189-12188</t>
  </si>
  <si>
    <t>0,44-0,47</t>
  </si>
  <si>
    <t>0,38-0,52</t>
  </si>
  <si>
    <t>0,04-0,18</t>
  </si>
  <si>
    <t>53,038-54,278</t>
  </si>
  <si>
    <t>0,760-1,390</t>
  </si>
  <si>
    <t>0,312-0,880</t>
  </si>
  <si>
    <t>2,625-4,001</t>
  </si>
  <si>
    <t>0,066-0,104</t>
  </si>
  <si>
    <t>17,584-18,246</t>
  </si>
  <si>
    <t>21,468-23,115</t>
  </si>
  <si>
    <t>0,300-0,483</t>
  </si>
  <si>
    <t>0,001-0,021</t>
  </si>
  <si>
    <t>0,034-0,058</t>
  </si>
  <si>
    <t>0,212-1,076</t>
  </si>
  <si>
    <t>98,980-100,285</t>
  </si>
  <si>
    <t>88,6-92,2</t>
  </si>
  <si>
    <t>0,68-2,03</t>
  </si>
  <si>
    <t>2464-7347</t>
  </si>
  <si>
    <t>0,41-0,46</t>
  </si>
  <si>
    <t>0,39-0,58</t>
  </si>
  <si>
    <t>0,01-0,17</t>
  </si>
  <si>
    <t>53,254-54,670</t>
  </si>
  <si>
    <t>0,676-1,133</t>
  </si>
  <si>
    <t>0,319-0,747</t>
  </si>
  <si>
    <t>2,658-4,693</t>
  </si>
  <si>
    <t>0,069-0,151</t>
  </si>
  <si>
    <t>17,621-18,569</t>
  </si>
  <si>
    <t>21,184-23,250</t>
  </si>
  <si>
    <t>0,319-0,550</t>
  </si>
  <si>
    <t>0,004-0,034</t>
  </si>
  <si>
    <t>0,027-0,064</t>
  </si>
  <si>
    <t>0,175-1,245</t>
  </si>
  <si>
    <t>99,778-100,652</t>
  </si>
  <si>
    <t>86,9-92,3</t>
  </si>
  <si>
    <t>0,55-2,35</t>
  </si>
  <si>
    <t>2961-7102</t>
  </si>
  <si>
    <t>0,42-0,45</t>
  </si>
  <si>
    <t>0,47-0,53</t>
  </si>
  <si>
    <t>0,03-0,09</t>
  </si>
  <si>
    <t>52,855-54,423</t>
  </si>
  <si>
    <t>0,713-1,156</t>
  </si>
  <si>
    <t>0,192-1,200</t>
  </si>
  <si>
    <t>2,546-6,167</t>
  </si>
  <si>
    <t>0,060-0,189</t>
  </si>
  <si>
    <t>16,645-18,288</t>
  </si>
  <si>
    <t>20,813-23,768</t>
  </si>
  <si>
    <t>0,310-0,501</t>
  </si>
  <si>
    <t>0,022-0,060</t>
  </si>
  <si>
    <t>0,103-1,057</t>
  </si>
  <si>
    <t>99,199-100,226</t>
  </si>
  <si>
    <t>82,6-92,2</t>
  </si>
  <si>
    <t>0,24-3,57</t>
  </si>
  <si>
    <t>1748-12401</t>
  </si>
  <si>
    <t>0,40-0,47</t>
  </si>
  <si>
    <t>0,49-0,55</t>
  </si>
  <si>
    <r>
      <t>Cr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O</t>
    </r>
    <r>
      <rPr>
        <b/>
        <vertAlign val="subscript"/>
        <sz val="10"/>
        <rFont val="Times New Roman"/>
        <family val="1"/>
        <charset val="204"/>
      </rPr>
      <t>3</t>
    </r>
    <r>
      <rPr>
        <b/>
        <sz val="10"/>
        <rFont val="Times New Roman"/>
        <family val="1"/>
        <charset val="204"/>
      </rPr>
      <t>/Al</t>
    </r>
    <r>
      <rPr>
        <b/>
        <vertAlign val="subscript"/>
        <sz val="10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O</t>
    </r>
    <r>
      <rPr>
        <b/>
        <vertAlign val="subscript"/>
        <sz val="10"/>
        <rFont val="Times New Roman"/>
        <family val="1"/>
        <charset val="204"/>
      </rPr>
      <t>3</t>
    </r>
  </si>
  <si>
    <t>-</t>
  </si>
  <si>
    <r>
      <t>462</t>
    </r>
    <r>
      <rPr>
        <b/>
        <vertAlign val="subscript"/>
        <sz val="10"/>
        <rFont val="Times New Roman"/>
        <family val="1"/>
        <charset val="204"/>
      </rPr>
      <t>-2</t>
    </r>
    <r>
      <rPr>
        <sz val="11"/>
        <color indexed="8"/>
        <rFont val="Calibri"/>
        <family val="2"/>
        <charset val="204"/>
      </rPr>
      <t/>
    </r>
  </si>
  <si>
    <r>
      <t>462</t>
    </r>
    <r>
      <rPr>
        <b/>
        <vertAlign val="subscript"/>
        <sz val="10"/>
        <rFont val="Times New Roman"/>
        <family val="1"/>
        <charset val="204"/>
      </rPr>
      <t>-12</t>
    </r>
    <r>
      <rPr>
        <sz val="11"/>
        <color indexed="8"/>
        <rFont val="Calibri"/>
        <family val="2"/>
        <charset val="204"/>
      </rPr>
      <t/>
    </r>
  </si>
  <si>
    <r>
      <t>470</t>
    </r>
    <r>
      <rPr>
        <b/>
        <vertAlign val="subscript"/>
        <sz val="10"/>
        <rFont val="Times New Roman"/>
        <family val="1"/>
        <charset val="204"/>
      </rPr>
      <t>-2</t>
    </r>
    <r>
      <rPr>
        <sz val="11"/>
        <color indexed="8"/>
        <rFont val="Calibri"/>
        <family val="2"/>
        <charset val="204"/>
      </rPr>
      <t/>
    </r>
  </si>
  <si>
    <r>
      <t>470</t>
    </r>
    <r>
      <rPr>
        <b/>
        <vertAlign val="subscript"/>
        <sz val="10"/>
        <rFont val="Times New Roman"/>
        <family val="1"/>
        <charset val="204"/>
      </rPr>
      <t>-7</t>
    </r>
    <r>
      <rPr>
        <sz val="11"/>
        <color indexed="8"/>
        <rFont val="Calibri"/>
        <family val="2"/>
        <charset val="204"/>
      </rPr>
      <t/>
    </r>
  </si>
  <si>
    <r>
      <t>470</t>
    </r>
    <r>
      <rPr>
        <b/>
        <vertAlign val="subscript"/>
        <sz val="10"/>
        <rFont val="Times New Roman"/>
        <family val="1"/>
        <charset val="204"/>
      </rPr>
      <t>-8</t>
    </r>
    <r>
      <rPr>
        <sz val="11"/>
        <color indexed="8"/>
        <rFont val="Calibri"/>
        <family val="2"/>
        <charset val="204"/>
      </rPr>
      <t/>
    </r>
  </si>
  <si>
    <r>
      <t>470</t>
    </r>
    <r>
      <rPr>
        <b/>
        <vertAlign val="subscript"/>
        <sz val="10"/>
        <rFont val="Times New Roman"/>
        <family val="1"/>
        <charset val="204"/>
      </rPr>
      <t>-16</t>
    </r>
    <r>
      <rPr>
        <sz val="11"/>
        <color indexed="8"/>
        <rFont val="Calibri"/>
        <family val="2"/>
        <charset val="204"/>
      </rPr>
      <t/>
    </r>
  </si>
  <si>
    <r>
      <t>476</t>
    </r>
    <r>
      <rPr>
        <b/>
        <vertAlign val="subscript"/>
        <sz val="10"/>
        <rFont val="Times New Roman"/>
        <family val="1"/>
        <charset val="204"/>
      </rPr>
      <t>-6</t>
    </r>
    <r>
      <rPr>
        <sz val="11"/>
        <color indexed="8"/>
        <rFont val="Calibri"/>
        <family val="2"/>
        <charset val="204"/>
      </rPr>
      <t/>
    </r>
  </si>
  <si>
    <r>
      <t>476</t>
    </r>
    <r>
      <rPr>
        <b/>
        <vertAlign val="subscript"/>
        <sz val="10"/>
        <rFont val="Times New Roman"/>
        <family val="1"/>
        <charset val="204"/>
      </rPr>
      <t>-7</t>
    </r>
    <r>
      <rPr>
        <sz val="11"/>
        <color indexed="8"/>
        <rFont val="Calibri"/>
        <family val="2"/>
        <charset val="204"/>
      </rPr>
      <t/>
    </r>
  </si>
  <si>
    <r>
      <t>476</t>
    </r>
    <r>
      <rPr>
        <b/>
        <vertAlign val="subscript"/>
        <sz val="10"/>
        <rFont val="Times New Roman"/>
        <family val="1"/>
        <charset val="204"/>
      </rPr>
      <t>-18</t>
    </r>
    <r>
      <rPr>
        <sz val="11"/>
        <color indexed="8"/>
        <rFont val="Calibri"/>
        <family val="2"/>
        <charset val="204"/>
      </rPr>
      <t/>
    </r>
  </si>
  <si>
    <r>
      <t>482</t>
    </r>
    <r>
      <rPr>
        <b/>
        <vertAlign val="subscript"/>
        <sz val="10"/>
        <rFont val="Times New Roman"/>
        <family val="1"/>
        <charset val="204"/>
      </rPr>
      <t>-14</t>
    </r>
    <r>
      <rPr>
        <sz val="11"/>
        <color indexed="8"/>
        <rFont val="Calibri"/>
        <family val="2"/>
        <charset val="204"/>
      </rPr>
      <t/>
    </r>
  </si>
  <si>
    <r>
      <t>1/5</t>
    </r>
    <r>
      <rPr>
        <b/>
        <vertAlign val="subscript"/>
        <sz val="10"/>
        <rFont val="Times New Roman"/>
        <family val="1"/>
        <charset val="204"/>
      </rPr>
      <t>-3</t>
    </r>
    <r>
      <rPr>
        <sz val="11"/>
        <color indexed="8"/>
        <rFont val="Calibri"/>
        <family val="2"/>
        <charset val="204"/>
      </rPr>
      <t/>
    </r>
  </si>
  <si>
    <r>
      <t>1/5</t>
    </r>
    <r>
      <rPr>
        <b/>
        <vertAlign val="subscript"/>
        <sz val="10"/>
        <rFont val="Times New Roman"/>
        <family val="1"/>
        <charset val="204"/>
      </rPr>
      <t>-9</t>
    </r>
    <r>
      <rPr>
        <sz val="11"/>
        <color indexed="8"/>
        <rFont val="Calibri"/>
        <family val="2"/>
        <charset val="204"/>
      </rPr>
      <t/>
    </r>
  </si>
  <si>
    <r>
      <t>1/5</t>
    </r>
    <r>
      <rPr>
        <b/>
        <vertAlign val="subscript"/>
        <sz val="10"/>
        <rFont val="Times New Roman"/>
        <family val="1"/>
        <charset val="204"/>
      </rPr>
      <t>-14</t>
    </r>
    <r>
      <rPr>
        <sz val="11"/>
        <color indexed="8"/>
        <rFont val="Calibri"/>
        <family val="2"/>
        <charset val="204"/>
      </rPr>
      <t/>
    </r>
  </si>
  <si>
    <r>
      <t>1/5</t>
    </r>
    <r>
      <rPr>
        <b/>
        <vertAlign val="subscript"/>
        <sz val="10"/>
        <rFont val="Times New Roman"/>
        <family val="1"/>
        <charset val="204"/>
      </rPr>
      <t>-16</t>
    </r>
    <r>
      <rPr>
        <sz val="11"/>
        <color indexed="8"/>
        <rFont val="Calibri"/>
        <family val="2"/>
        <charset val="204"/>
      </rPr>
      <t/>
    </r>
  </si>
  <si>
    <t>Fo</t>
  </si>
  <si>
    <t xml:space="preserve">   CoO   </t>
  </si>
  <si>
    <t xml:space="preserve">  Total  </t>
  </si>
  <si>
    <t>Fe/Mn</t>
  </si>
  <si>
    <t>Mn/Fe</t>
  </si>
  <si>
    <t>Ni*</t>
  </si>
  <si>
    <t>Ca/Fe</t>
  </si>
  <si>
    <t>Ca/Al</t>
  </si>
  <si>
    <t>Ni/Mg</t>
  </si>
  <si>
    <t>Xpx Mn</t>
  </si>
  <si>
    <t>Xpx Ni</t>
  </si>
  <si>
    <t>ОГ-4-3</t>
  </si>
  <si>
    <t>ОГ-4-4</t>
  </si>
  <si>
    <t>ОГ-4-5</t>
  </si>
  <si>
    <t>ОГ-4-7</t>
  </si>
  <si>
    <t>ОГ-4-13</t>
  </si>
  <si>
    <t>ОГ-4-18</t>
  </si>
  <si>
    <t>ОГ-4-19</t>
  </si>
  <si>
    <t>ОГ-4-23</t>
  </si>
  <si>
    <t>ОГ-4-24</t>
  </si>
  <si>
    <t>ОГ-4-25</t>
  </si>
  <si>
    <t>ave</t>
  </si>
  <si>
    <t>465-18</t>
  </si>
  <si>
    <t>465-19</t>
  </si>
  <si>
    <t>465-20</t>
  </si>
  <si>
    <t>465-21</t>
  </si>
  <si>
    <t>465-22</t>
  </si>
  <si>
    <t>465-23</t>
  </si>
  <si>
    <t>465-24</t>
  </si>
  <si>
    <t>465-25</t>
  </si>
  <si>
    <t>476-5</t>
  </si>
  <si>
    <t>476-6</t>
  </si>
  <si>
    <t>476-7</t>
  </si>
  <si>
    <t>476-18</t>
  </si>
  <si>
    <t>476-19</t>
  </si>
  <si>
    <t>476-20</t>
  </si>
  <si>
    <t>476-21</t>
  </si>
  <si>
    <t>476-22</t>
  </si>
  <si>
    <t>476-23</t>
  </si>
  <si>
    <t>476-24</t>
  </si>
  <si>
    <t>476-25</t>
  </si>
  <si>
    <t>476-26</t>
  </si>
  <si>
    <t>476-27</t>
  </si>
  <si>
    <t>476-28</t>
  </si>
  <si>
    <t>476-29</t>
  </si>
  <si>
    <t>476-30</t>
  </si>
  <si>
    <t>476-31</t>
  </si>
  <si>
    <t>476-32</t>
  </si>
  <si>
    <t>476-33</t>
  </si>
  <si>
    <t>476-34</t>
  </si>
  <si>
    <t>479-17</t>
  </si>
  <si>
    <t>479-18</t>
  </si>
  <si>
    <t>479-19</t>
  </si>
  <si>
    <t>479-20</t>
  </si>
  <si>
    <t>479-21</t>
  </si>
  <si>
    <t>479-22</t>
  </si>
  <si>
    <t>479-23</t>
  </si>
  <si>
    <t>479-24</t>
  </si>
  <si>
    <t>479-25</t>
  </si>
  <si>
    <t>479-26</t>
  </si>
  <si>
    <t>NiO</t>
  </si>
  <si>
    <t>CoO</t>
  </si>
  <si>
    <t>40,028-41,297</t>
  </si>
  <si>
    <t>0,000-0,054</t>
  </si>
  <si>
    <t>8,896-14,406</t>
  </si>
  <si>
    <t>0,102-1.387</t>
  </si>
  <si>
    <t>44,789-49,249</t>
  </si>
  <si>
    <t>0.011-0.280</t>
  </si>
  <si>
    <t>0.000-0.087</t>
  </si>
  <si>
    <t>0.000-0.011</t>
  </si>
  <si>
    <t>0.000-0.049</t>
  </si>
  <si>
    <t>0.000-0.033</t>
  </si>
  <si>
    <t>98.434-100.362</t>
  </si>
  <si>
    <t>84.7-90.8</t>
  </si>
  <si>
    <t>39,892-41,361</t>
  </si>
  <si>
    <t>8,685-15,163</t>
  </si>
  <si>
    <t>0,132-0.227</t>
  </si>
  <si>
    <t>44.751-50.027</t>
  </si>
  <si>
    <t>0.088-0.258</t>
  </si>
  <si>
    <t>0.260-0.539</t>
  </si>
  <si>
    <t>0.016-0.023</t>
  </si>
  <si>
    <t>0.009-0.054</t>
  </si>
  <si>
    <t>0.000-0.007</t>
  </si>
  <si>
    <t>0.000-0.026</t>
  </si>
  <si>
    <t>0.000-0.017</t>
  </si>
  <si>
    <t>99.592-101.057</t>
  </si>
  <si>
    <t>84.0-91.1</t>
  </si>
  <si>
    <t>0,0-0,6</t>
  </si>
  <si>
    <t>0,3-0,7</t>
  </si>
  <si>
    <t>40,53-41,30</t>
  </si>
  <si>
    <t>0,017-0,02</t>
  </si>
  <si>
    <t>0,006-0,011</t>
  </si>
  <si>
    <t>9,19-10,8</t>
  </si>
  <si>
    <t>0,144-0,168</t>
  </si>
  <si>
    <t>46,881-48,732</t>
  </si>
  <si>
    <t>0,160-0,238</t>
  </si>
  <si>
    <t>0,357-0,478</t>
  </si>
  <si>
    <t>0,016-0,019</t>
  </si>
  <si>
    <t>0,032-0,044</t>
  </si>
  <si>
    <t>99,616-101,264</t>
  </si>
  <si>
    <t>89,6-90,4</t>
  </si>
  <si>
    <t>0,1-0,3</t>
  </si>
  <si>
    <t>0,4-0,7</t>
  </si>
  <si>
    <t>41,30-42,51</t>
  </si>
  <si>
    <t>0,030-0,012</t>
  </si>
  <si>
    <t>0,004-0,011</t>
  </si>
  <si>
    <t>8,76-11,95</t>
  </si>
  <si>
    <t>0,132-0,189</t>
  </si>
  <si>
    <t>46,492-49,768</t>
  </si>
  <si>
    <t>0,167-0,253</t>
  </si>
  <si>
    <t>0,283-0,527</t>
  </si>
  <si>
    <t>0,016-0,022</t>
  </si>
  <si>
    <t>0,031-0,049</t>
  </si>
  <si>
    <t>99,968-101,247</t>
  </si>
  <si>
    <t>87,4-90,9</t>
  </si>
  <si>
    <t>0,0-0,4</t>
  </si>
  <si>
    <t>0,3-0,6</t>
  </si>
  <si>
    <t>40,66-41,38</t>
  </si>
  <si>
    <t>0,004-0,025</t>
  </si>
  <si>
    <t>0,001-0,011</t>
  </si>
  <si>
    <t>8,43-10,70</t>
  </si>
  <si>
    <t>0,125-0,173</t>
  </si>
  <si>
    <t>47,376-49,288</t>
  </si>
  <si>
    <t>0,008-0,246</t>
  </si>
  <si>
    <t>0,343-0,492</t>
  </si>
  <si>
    <t>0,015-0,019</t>
  </si>
  <si>
    <t>0,005-0,048</t>
  </si>
  <si>
    <t>0,000-0,006</t>
  </si>
  <si>
    <t>0,000-0,020</t>
  </si>
  <si>
    <t>0,000-0,009</t>
  </si>
  <si>
    <t>100,030-101,764</t>
  </si>
  <si>
    <t>88,9-91,2</t>
  </si>
  <si>
    <t>0,2-0,6</t>
  </si>
  <si>
    <t>40,41-41,21</t>
  </si>
  <si>
    <t>0,016-0,044</t>
  </si>
  <si>
    <t>0,006-0,099</t>
  </si>
  <si>
    <t>8,758-15,221</t>
  </si>
  <si>
    <t>0,136-0,214</t>
  </si>
  <si>
    <t>44,516-49,311</t>
  </si>
  <si>
    <t>0,186-0,275</t>
  </si>
  <si>
    <t>0,272-0,504</t>
  </si>
  <si>
    <t>0,015-0,029</t>
  </si>
  <si>
    <t>0,027-0,045</t>
  </si>
  <si>
    <t>0,000-0,000</t>
  </si>
  <si>
    <t>0,038-0,038</t>
  </si>
  <si>
    <t>0,020-0,020</t>
  </si>
  <si>
    <t>0,014-0,014</t>
  </si>
  <si>
    <t>99,186-100,835</t>
  </si>
  <si>
    <t>83,9-90,9</t>
  </si>
  <si>
    <t>0,1-0,6</t>
  </si>
  <si>
    <t>0,4-0,5</t>
  </si>
  <si>
    <t>40.572-41.854</t>
  </si>
  <si>
    <t>0.001-0.052</t>
  </si>
  <si>
    <t>0.000-0.029</t>
  </si>
  <si>
    <t>8.216-11.280</t>
  </si>
  <si>
    <t>0.119-0.187</t>
  </si>
  <si>
    <t>47.286-49.682</t>
  </si>
  <si>
    <t>0.031-0.276</t>
  </si>
  <si>
    <t>0.279-0.551</t>
  </si>
  <si>
    <t>0.015-0.020</t>
  </si>
  <si>
    <t>0.013-0.050</t>
  </si>
  <si>
    <t>0,000-0,003</t>
  </si>
  <si>
    <t>0,000-0,027</t>
  </si>
  <si>
    <t>0,004-0,029</t>
  </si>
  <si>
    <t>0,004-0,009</t>
  </si>
  <si>
    <t>99,299-101,392</t>
  </si>
  <si>
    <t>88.3-91.5</t>
  </si>
  <si>
    <t>0,1-0,5</t>
  </si>
  <si>
    <t>40,73-41,81</t>
  </si>
  <si>
    <t>0,001-0,022</t>
  </si>
  <si>
    <t>0,002-0,021</t>
  </si>
  <si>
    <t>8,116-12,448</t>
  </si>
  <si>
    <t>0,118-0,196</t>
  </si>
  <si>
    <t>46,301-50,165</t>
  </si>
  <si>
    <t>0,006-0,242</t>
  </si>
  <si>
    <t>0,307-0,522</t>
  </si>
  <si>
    <t>0,015-0,020</t>
  </si>
  <si>
    <t>0,005-0,049</t>
  </si>
  <si>
    <t>0,00-0,061</t>
  </si>
  <si>
    <t>0,000-0,011</t>
  </si>
  <si>
    <t>99,467-101,222</t>
  </si>
  <si>
    <t>86,9-91,7</t>
  </si>
  <si>
    <t>40,39-41,76</t>
  </si>
  <si>
    <t>0,016-0,029</t>
  </si>
  <si>
    <t>0,005-0,020</t>
  </si>
  <si>
    <t>8,340-14,282</t>
  </si>
  <si>
    <t>0,119-0,209</t>
  </si>
  <si>
    <t>44,510-49,622</t>
  </si>
  <si>
    <t>0,154-0,272</t>
  </si>
  <si>
    <t>0,247-0,568</t>
  </si>
  <si>
    <t>0,028-0,049</t>
  </si>
  <si>
    <t>0,000-0,033</t>
  </si>
  <si>
    <t>99,198-101,128</t>
  </si>
  <si>
    <t>84,7-91,3</t>
  </si>
  <si>
    <t>0,0-0,5</t>
  </si>
  <si>
    <t>0,2-0,7</t>
  </si>
  <si>
    <t>40,09-41,47</t>
  </si>
  <si>
    <t>0,007-0,030</t>
  </si>
  <si>
    <t>0,003-0,016</t>
  </si>
  <si>
    <t>8,641-10,601</t>
  </si>
  <si>
    <t>0,125-0,172</t>
  </si>
  <si>
    <t>47,582-49,616</t>
  </si>
  <si>
    <t>0,143-0,250</t>
  </si>
  <si>
    <t>0,323-0,592</t>
  </si>
  <si>
    <t>0,029-0,050</t>
  </si>
  <si>
    <t>0,000-0,008</t>
  </si>
  <si>
    <t>99,305-101,085</t>
  </si>
  <si>
    <t>88,9-91,1</t>
  </si>
  <si>
    <t>40.110-41.891</t>
  </si>
  <si>
    <t>0.003-0.032</t>
  </si>
  <si>
    <t>0.002-0.013</t>
  </si>
  <si>
    <t>8.896-10.302</t>
  </si>
  <si>
    <t>0.134-1.267</t>
  </si>
  <si>
    <t>47.869-49.094</t>
  </si>
  <si>
    <t>0.011-0.260</t>
  </si>
  <si>
    <t>0.003-0.512</t>
  </si>
  <si>
    <t>0.000-0.019</t>
  </si>
  <si>
    <t>0.000-0.059</t>
  </si>
  <si>
    <t>0,009-0,009</t>
  </si>
  <si>
    <t>0,021-0,021</t>
  </si>
  <si>
    <t>0,012-0,012</t>
  </si>
  <si>
    <t>99,060-101,287</t>
  </si>
  <si>
    <t>89.3-90.7</t>
  </si>
  <si>
    <t>0,1-0,4</t>
  </si>
  <si>
    <t>40,57-42,10</t>
  </si>
  <si>
    <t>0,016-0,023</t>
  </si>
  <si>
    <t>0,007-0,015</t>
  </si>
  <si>
    <t>8,851-12,231</t>
  </si>
  <si>
    <t>0,136-0,192</t>
  </si>
  <si>
    <t>46,982-49,225</t>
  </si>
  <si>
    <t>0,202-0,258</t>
  </si>
  <si>
    <t>0,314-0,490</t>
  </si>
  <si>
    <t>0,014-0,019</t>
  </si>
  <si>
    <t>0,028-0,047</t>
  </si>
  <si>
    <t>0,000-0,001</t>
  </si>
  <si>
    <t>0,009-0,053</t>
  </si>
  <si>
    <t>0,001-0,009</t>
  </si>
  <si>
    <t>98,724-101,091</t>
  </si>
  <si>
    <t>87,4-90,8</t>
  </si>
  <si>
    <t>0,3-0,5</t>
  </si>
  <si>
    <t>40,56-41,14</t>
  </si>
  <si>
    <t>0,017-0,028</t>
  </si>
  <si>
    <t>8,369-10,165</t>
  </si>
  <si>
    <t>0,126-0,169</t>
  </si>
  <si>
    <t>47,963-49,547</t>
  </si>
  <si>
    <t>0,202-0,248</t>
  </si>
  <si>
    <t>0,344-0,508</t>
  </si>
  <si>
    <t>0,011-0,011</t>
  </si>
  <si>
    <t>0,033-0,033</t>
  </si>
  <si>
    <t>99,812-101,123</t>
  </si>
  <si>
    <t>89,4-91,3</t>
  </si>
  <si>
    <t>40,57-41,85</t>
  </si>
  <si>
    <t>0,001-0,036</t>
  </si>
  <si>
    <t>8,216-11,280</t>
  </si>
  <si>
    <t>0,119-0,187</t>
  </si>
  <si>
    <t>47,286-49,682</t>
  </si>
  <si>
    <t>0,031-0,253</t>
  </si>
  <si>
    <t>0,279-0,551</t>
  </si>
  <si>
    <t>0,015-0,0190,04</t>
  </si>
  <si>
    <t>0,013-0,049</t>
  </si>
  <si>
    <t>0,008-0,008</t>
  </si>
  <si>
    <t>0,003-0,003</t>
  </si>
  <si>
    <t>0,004-0,004</t>
  </si>
  <si>
    <t>99,376-101,126</t>
  </si>
  <si>
    <t>88,3-91,5</t>
  </si>
  <si>
    <t>0,0-0,7</t>
  </si>
  <si>
    <t>41,09-42,39</t>
  </si>
  <si>
    <t>0,003-0,024</t>
  </si>
  <si>
    <t>0,005-0,015</t>
  </si>
  <si>
    <t>8,328-9,916</t>
  </si>
  <si>
    <t>0,122-0,162</t>
  </si>
  <si>
    <t>47,705-49,637</t>
  </si>
  <si>
    <t>0,122-0,244</t>
  </si>
  <si>
    <t>0,352-0,575</t>
  </si>
  <si>
    <t>0,015-0,018</t>
  </si>
  <si>
    <t>0,023-0,052</t>
  </si>
  <si>
    <t>0,008-0,034</t>
  </si>
  <si>
    <t>0,000-0,007</t>
  </si>
  <si>
    <t>99,967-101,704</t>
  </si>
  <si>
    <t>89,6-91,3</t>
  </si>
  <si>
    <t>39,85-41,19</t>
  </si>
  <si>
    <t>0,004-0,041</t>
  </si>
  <si>
    <t>0,001-0,016</t>
  </si>
  <si>
    <t>7,110-11,107</t>
  </si>
  <si>
    <t>0,101-0,200</t>
  </si>
  <si>
    <t>48,137-51,128</t>
  </si>
  <si>
    <t>0,006-0,274</t>
  </si>
  <si>
    <t>0,282-0,481</t>
  </si>
  <si>
    <t>0,007-0,051</t>
  </si>
  <si>
    <t>99,592-101,057</t>
  </si>
  <si>
    <t>88,6-92,8</t>
  </si>
  <si>
    <t>0,2-,05</t>
  </si>
  <si>
    <t>0,2-0,5</t>
  </si>
  <si>
    <t>FeO</t>
  </si>
  <si>
    <t>MgO</t>
  </si>
  <si>
    <t xml:space="preserve">   SiO2  </t>
  </si>
  <si>
    <t xml:space="preserve">   TiO2  </t>
  </si>
  <si>
    <t xml:space="preserve">   Na2O  </t>
  </si>
  <si>
    <t xml:space="preserve">   K2O   </t>
  </si>
  <si>
    <t>Ba</t>
  </si>
  <si>
    <t>Be</t>
  </si>
  <si>
    <t>Bi</t>
  </si>
  <si>
    <t>Ce</t>
  </si>
  <si>
    <t>Co</t>
  </si>
  <si>
    <t>Cr</t>
  </si>
  <si>
    <t>Cs</t>
  </si>
  <si>
    <t>Cu</t>
  </si>
  <si>
    <t>Dy</t>
  </si>
  <si>
    <t>Er</t>
  </si>
  <si>
    <t>Eu</t>
  </si>
  <si>
    <t>Ga</t>
  </si>
  <si>
    <t>Gd</t>
  </si>
  <si>
    <t>Hf</t>
  </si>
  <si>
    <t>Ho</t>
  </si>
  <si>
    <t>La</t>
  </si>
  <si>
    <t>Li</t>
  </si>
  <si>
    <t>Lu</t>
  </si>
  <si>
    <t>Mo</t>
  </si>
  <si>
    <t>Nb</t>
  </si>
  <si>
    <t>Nd</t>
  </si>
  <si>
    <t>Ni</t>
  </si>
  <si>
    <t>Pb</t>
  </si>
  <si>
    <t>Pr</t>
  </si>
  <si>
    <t>Rb</t>
  </si>
  <si>
    <t>Sc</t>
  </si>
  <si>
    <t>Sm</t>
  </si>
  <si>
    <t>Sr</t>
  </si>
  <si>
    <t>Ta</t>
  </si>
  <si>
    <t>Tb</t>
  </si>
  <si>
    <t>Th</t>
  </si>
  <si>
    <t>Tl</t>
  </si>
  <si>
    <t>Tm</t>
  </si>
  <si>
    <t>U</t>
  </si>
  <si>
    <t>V</t>
  </si>
  <si>
    <t>W</t>
  </si>
  <si>
    <t>Y</t>
  </si>
  <si>
    <t>Yb</t>
  </si>
  <si>
    <t>Zn</t>
  </si>
  <si>
    <t>Zr</t>
  </si>
  <si>
    <t>н.о.</t>
  </si>
  <si>
    <t>Al</t>
  </si>
  <si>
    <t>Ca</t>
  </si>
  <si>
    <t>Ti</t>
  </si>
  <si>
    <t>Mn</t>
  </si>
  <si>
    <t>Fe</t>
  </si>
  <si>
    <t>468-471-1</t>
  </si>
  <si>
    <t>468-471-2</t>
  </si>
  <si>
    <t>н.о.- содержания ниже предела обнаружения</t>
  </si>
  <si>
    <t>1s  ppm</t>
  </si>
  <si>
    <t>SiO2</t>
  </si>
  <si>
    <t>TiO2</t>
  </si>
  <si>
    <t>Al2O3</t>
  </si>
  <si>
    <t>CaO</t>
  </si>
  <si>
    <t>Na2O</t>
  </si>
  <si>
    <t>K2O</t>
  </si>
  <si>
    <t>P2O5</t>
  </si>
  <si>
    <t>Fe57(LR)</t>
  </si>
  <si>
    <t>Al27(LR)</t>
  </si>
  <si>
    <t>Si29(LR)</t>
  </si>
  <si>
    <t>Ti47(LR)</t>
  </si>
  <si>
    <t>Ca43(LR)</t>
  </si>
  <si>
    <t>Ti49(LR)</t>
  </si>
  <si>
    <t>As</t>
  </si>
  <si>
    <t>Sn</t>
  </si>
  <si>
    <t>Sb</t>
  </si>
  <si>
    <t>EMPA, Mainz</t>
  </si>
  <si>
    <t>XRF, Mainz</t>
  </si>
  <si>
    <t>LA-ICP-MS, Kiel Uni</t>
  </si>
  <si>
    <t>wt.%</t>
  </si>
  <si>
    <t>ppm</t>
  </si>
  <si>
    <t>Номер образца породы или стекла</t>
  </si>
  <si>
    <t>Валовый состав породы</t>
  </si>
  <si>
    <t>Описание материала</t>
  </si>
  <si>
    <t>Метод определения содержания главных компонентов</t>
  </si>
  <si>
    <t>Метод определения содержания редких элементов</t>
  </si>
  <si>
    <t>Сущевская и др., 2014</t>
  </si>
  <si>
    <t>Эта статья</t>
  </si>
  <si>
    <t>Переплавленный в стекло порошок породы</t>
  </si>
  <si>
    <t>Закалочное стекло (матричное стекло породы)</t>
  </si>
  <si>
    <t>Ссылка на источник данных</t>
  </si>
  <si>
    <t>Количество измерений</t>
  </si>
  <si>
    <t>Стандартное отклонение</t>
  </si>
  <si>
    <t>EMPA, Kiel, GEOMAR</t>
  </si>
  <si>
    <t xml:space="preserve">   S     </t>
  </si>
  <si>
    <t>F</t>
  </si>
  <si>
    <t>Сущевская и др., 2014 + новые данные</t>
  </si>
  <si>
    <t>ICP-MS, Geokhi</t>
  </si>
  <si>
    <t>LA-ICP-MS, Mainz</t>
  </si>
  <si>
    <t>462-2</t>
  </si>
  <si>
    <t>462-12</t>
  </si>
  <si>
    <t>&lt;0.00</t>
  </si>
  <si>
    <t>Номер образца породы</t>
  </si>
  <si>
    <t>460-16</t>
  </si>
  <si>
    <t>Calc from EMPA</t>
  </si>
  <si>
    <t>Mn (ppm)</t>
  </si>
  <si>
    <t>Si</t>
  </si>
  <si>
    <t>Cr2O3</t>
  </si>
  <si>
    <t>Группа</t>
  </si>
  <si>
    <t>I</t>
  </si>
  <si>
    <t>II</t>
  </si>
  <si>
    <t>Mg</t>
  </si>
  <si>
    <t>Fe3</t>
  </si>
  <si>
    <t>Fe2</t>
  </si>
  <si>
    <t>Sum</t>
  </si>
  <si>
    <t>Oxygen</t>
  </si>
  <si>
    <t xml:space="preserve"> ΔQFM Ballhaus et al. (1990) </t>
  </si>
  <si>
    <t>Cr#  (Cr/(Cr+Al+Fe3+))</t>
  </si>
  <si>
    <t>Mg# (Mg/(Mg+Fe2+))</t>
  </si>
  <si>
    <t>Fe3+# (Fe3+/Fe-total)</t>
  </si>
  <si>
    <t>Fe2+/Fe3+</t>
  </si>
  <si>
    <t>Fe2O3</t>
  </si>
  <si>
    <t>458 (ОГ-2)</t>
  </si>
  <si>
    <t>KD Al2O3 Ol-Sp</t>
  </si>
  <si>
    <t>T (°С), Coogan et al., 2014</t>
  </si>
  <si>
    <t xml:space="preserve">   FeO </t>
  </si>
  <si>
    <t xml:space="preserve">   CaO  </t>
  </si>
  <si>
    <t xml:space="preserve">   NiO </t>
  </si>
  <si>
    <t xml:space="preserve">   MgO</t>
  </si>
  <si>
    <t>V2O3</t>
  </si>
  <si>
    <t>New total</t>
  </si>
  <si>
    <t>Gauss_o1</t>
  </si>
  <si>
    <t>Gauss_o2</t>
  </si>
  <si>
    <t>Gauss_o3</t>
  </si>
  <si>
    <t>Gauss_o4</t>
  </si>
  <si>
    <t>Gauss_o5</t>
  </si>
  <si>
    <t>Gauss_o6</t>
  </si>
  <si>
    <t>Gauss_o7</t>
  </si>
  <si>
    <t>Gauss_o8</t>
  </si>
  <si>
    <t>Gauss_o9</t>
  </si>
  <si>
    <t>Gauss_o10</t>
  </si>
  <si>
    <t>Gauss_o11</t>
  </si>
  <si>
    <t>Gauss_o12</t>
  </si>
  <si>
    <t>Gauss_o13</t>
  </si>
  <si>
    <t>Gauss_o14</t>
  </si>
  <si>
    <t>Gauss_o15</t>
  </si>
  <si>
    <t>Fo (mol%)</t>
  </si>
  <si>
    <t>458-19</t>
  </si>
  <si>
    <t>458-20</t>
  </si>
  <si>
    <t>458-21</t>
  </si>
  <si>
    <t>458-22</t>
  </si>
  <si>
    <t>458-23</t>
  </si>
  <si>
    <t>458-24</t>
  </si>
  <si>
    <t>458-25</t>
  </si>
  <si>
    <t>458-26</t>
  </si>
  <si>
    <t>461-1</t>
  </si>
  <si>
    <t>461-2</t>
  </si>
  <si>
    <t>461-3</t>
  </si>
  <si>
    <t>461-4</t>
  </si>
  <si>
    <t>461-5</t>
  </si>
  <si>
    <t>461-6</t>
  </si>
  <si>
    <t>461-7</t>
  </si>
  <si>
    <t>461-8</t>
  </si>
  <si>
    <t>461-9</t>
  </si>
  <si>
    <t>461-10</t>
  </si>
  <si>
    <t>461-11</t>
  </si>
  <si>
    <t>461-12</t>
  </si>
  <si>
    <t>461-13</t>
  </si>
  <si>
    <t>461-14</t>
  </si>
  <si>
    <t>461-15</t>
  </si>
  <si>
    <t>461-16</t>
  </si>
  <si>
    <t>461-17</t>
  </si>
  <si>
    <t>461-18</t>
  </si>
  <si>
    <t>461-19</t>
  </si>
  <si>
    <t>461-20</t>
  </si>
  <si>
    <t>461-21</t>
  </si>
  <si>
    <t>462-22</t>
  </si>
  <si>
    <t>462-23</t>
  </si>
  <si>
    <t>462-24</t>
  </si>
  <si>
    <t>462-25</t>
  </si>
  <si>
    <t>462-26</t>
  </si>
  <si>
    <t>462-27</t>
  </si>
  <si>
    <t>462-28</t>
  </si>
  <si>
    <t>462-29</t>
  </si>
  <si>
    <t>462-30</t>
  </si>
  <si>
    <t>462-31</t>
  </si>
  <si>
    <t>462-32</t>
  </si>
  <si>
    <t>462-33</t>
  </si>
  <si>
    <t>462-34</t>
  </si>
  <si>
    <t>462-35</t>
  </si>
  <si>
    <t>468-18</t>
  </si>
  <si>
    <t>468-19</t>
  </si>
  <si>
    <t>468-20</t>
  </si>
  <si>
    <t>468-21</t>
  </si>
  <si>
    <t>468-22</t>
  </si>
  <si>
    <t>468-23</t>
  </si>
  <si>
    <t>468-24</t>
  </si>
  <si>
    <t>468-25</t>
  </si>
  <si>
    <t>468-26</t>
  </si>
  <si>
    <t>468-27</t>
  </si>
  <si>
    <t>470-2</t>
  </si>
  <si>
    <t>470-7</t>
  </si>
  <si>
    <t>470-8</t>
  </si>
  <si>
    <t>470-16</t>
  </si>
  <si>
    <t>470-29</t>
  </si>
  <si>
    <t>470-30</t>
  </si>
  <si>
    <t>470-31</t>
  </si>
  <si>
    <t>470-32</t>
  </si>
  <si>
    <t>470-33</t>
  </si>
  <si>
    <t>470-34</t>
  </si>
  <si>
    <t>480-20</t>
  </si>
  <si>
    <t>480-21</t>
  </si>
  <si>
    <t>480-22</t>
  </si>
  <si>
    <t>480-23</t>
  </si>
  <si>
    <t>480-24</t>
  </si>
  <si>
    <t>482-14</t>
  </si>
  <si>
    <t>482-20</t>
  </si>
  <si>
    <t>482-21</t>
  </si>
  <si>
    <t>482-22</t>
  </si>
  <si>
    <t>482-23</t>
  </si>
  <si>
    <t>482-24</t>
  </si>
  <si>
    <t>482-25</t>
  </si>
  <si>
    <t>482-26</t>
  </si>
  <si>
    <t>482-27</t>
  </si>
  <si>
    <t>482-28</t>
  </si>
  <si>
    <t>482-29</t>
  </si>
  <si>
    <t>482-30</t>
  </si>
  <si>
    <t>Образец</t>
  </si>
  <si>
    <t>Номер анализа</t>
  </si>
  <si>
    <t>1/5-18</t>
  </si>
  <si>
    <t>1/5-19</t>
  </si>
  <si>
    <t>1/5-20</t>
  </si>
  <si>
    <t>1/5-21</t>
  </si>
  <si>
    <t>1/5-22</t>
  </si>
  <si>
    <t>1/5-23</t>
  </si>
  <si>
    <t>1/5-24</t>
  </si>
  <si>
    <t>1/5-25</t>
  </si>
  <si>
    <t>Микрозондовый анализ (Майнц)</t>
  </si>
  <si>
    <r>
      <t xml:space="preserve">   SiO</t>
    </r>
    <r>
      <rPr>
        <b/>
        <vertAlign val="subscript"/>
        <sz val="11"/>
        <rFont val="Times New Roman"/>
        <family val="1"/>
        <charset val="204"/>
      </rPr>
      <t xml:space="preserve">2  </t>
    </r>
    <r>
      <rPr>
        <b/>
        <sz val="11"/>
        <rFont val="Times New Roman"/>
        <family val="1"/>
        <charset val="204"/>
      </rPr>
      <t>(мас.%)</t>
    </r>
  </si>
  <si>
    <t>мол.%</t>
  </si>
  <si>
    <t>мас.%</t>
  </si>
  <si>
    <t>LA-ICP-MS (Майнц)</t>
  </si>
  <si>
    <t>LA-ICP-MS (GEOMAR, Киль)</t>
  </si>
  <si>
    <t>Таблица S2. Составы вкрапленников оливина из лампроитов вулкана Гауссберг, определенные с использованием разных аналитических методов</t>
  </si>
  <si>
    <t>Ge</t>
  </si>
  <si>
    <t>Метод и место анализа</t>
  </si>
  <si>
    <t>Zn66</t>
  </si>
  <si>
    <t>Cu63</t>
  </si>
  <si>
    <t>Погрешность измерения (2SE)</t>
  </si>
  <si>
    <t>Концентрации оксидов (мас.%)</t>
  </si>
  <si>
    <t>Концентрации элементов (ppm)</t>
  </si>
  <si>
    <t>LA-ICP-MS</t>
  </si>
  <si>
    <t>XpxMn = 3.48–2.071×(100Mn/Fe)  (доля пироксенитового источника по Sobolev et al., 2007)</t>
  </si>
  <si>
    <r>
      <t>(X</t>
    </r>
    <r>
      <rPr>
        <b/>
        <vertAlign val="subscript"/>
        <sz val="12"/>
        <color theme="1"/>
        <rFont val="Times New Roman"/>
        <family val="1"/>
        <charset val="204"/>
      </rPr>
      <t>Px</t>
    </r>
    <r>
      <rPr>
        <b/>
        <sz val="12"/>
        <color theme="1"/>
        <rFont val="Times New Roman"/>
        <family val="1"/>
        <charset val="204"/>
      </rPr>
      <t>Ni = 10.54× NiO/(MgO/FeO) – 0.4368)  (доля пироксенитового источника по Sobolev et al., 2007)</t>
    </r>
  </si>
  <si>
    <t>Номер анализа оливина</t>
  </si>
  <si>
    <t>Al (ppm)</t>
  </si>
  <si>
    <t>Ca (ppm)</t>
  </si>
  <si>
    <t>Ti (ppm)</t>
  </si>
  <si>
    <t>Закалочные стекла</t>
  </si>
  <si>
    <t>Минимум</t>
  </si>
  <si>
    <t>Максимум</t>
  </si>
  <si>
    <t>Среднее</t>
  </si>
  <si>
    <t>476 (ОГ-20)</t>
  </si>
  <si>
    <t>Ошибка анализа</t>
  </si>
  <si>
    <t>Породы (валовый анализ)</t>
  </si>
  <si>
    <t>Примечание: в работе Сущевская и др.(2014) валовые составы пород определялись с использованием двух разных подходов: стандартный валовый анализ (XRF+ICP-MS) и анализ переплавленного порошка породы (EMPA+ LA-ICP-MS)</t>
  </si>
  <si>
    <r>
      <t>Cr</t>
    </r>
    <r>
      <rPr>
        <b/>
        <sz val="8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O</t>
    </r>
    <r>
      <rPr>
        <b/>
        <sz val="8"/>
        <rFont val="Times New Roman"/>
        <family val="1"/>
        <charset val="204"/>
      </rPr>
      <t>3</t>
    </r>
    <r>
      <rPr>
        <b/>
        <sz val="10"/>
        <rFont val="Times New Roman"/>
        <family val="1"/>
        <charset val="204"/>
      </rPr>
      <t>/Al</t>
    </r>
    <r>
      <rPr>
        <b/>
        <sz val="8"/>
        <rFont val="Times New Roman"/>
        <family val="1"/>
        <charset val="204"/>
      </rPr>
      <t>2</t>
    </r>
    <r>
      <rPr>
        <b/>
        <sz val="10"/>
        <rFont val="Times New Roman"/>
        <family val="1"/>
        <charset val="204"/>
      </rPr>
      <t>O</t>
    </r>
    <r>
      <rPr>
        <b/>
        <sz val="8"/>
        <rFont val="Times New Roman"/>
        <family val="1"/>
        <charset val="204"/>
      </rPr>
      <t>3</t>
    </r>
  </si>
  <si>
    <t>Результаты пересчетов составов на миналы: Wo - волластонит, En - энстатит, Fs - ферросиллит</t>
  </si>
  <si>
    <t>Таблица S3a.Содержания главных петрогенных компонентов во вкрапленниках клинопироксена, отнесенных у Группе I из лампроитов вулкана Гауссберг, определенные с использованием микрозондового анализа</t>
  </si>
  <si>
    <t>Таблица S3b.Содержания главных петрогенных компонентов во вкрапленниках клинопироксена, отнесенных у Группе II из лампроитов вулкана Гауссберг, определенные с использованием микрозондового анализа</t>
  </si>
  <si>
    <r>
      <t>476</t>
    </r>
    <r>
      <rPr>
        <b/>
        <vertAlign val="subscript"/>
        <sz val="10"/>
        <rFont val="Times New Roman"/>
        <family val="1"/>
        <charset val="204"/>
      </rPr>
      <t>-5</t>
    </r>
    <r>
      <rPr>
        <b/>
        <sz val="10"/>
        <rFont val="Times New Roman"/>
        <family val="1"/>
        <charset val="204"/>
      </rPr>
      <t>*</t>
    </r>
  </si>
  <si>
    <t>* - зерно, в котором были определены содержания элементов-примесей методом LA-ICP-MS</t>
  </si>
  <si>
    <t>Образец породы</t>
  </si>
  <si>
    <r>
      <t>461</t>
    </r>
    <r>
      <rPr>
        <b/>
        <vertAlign val="subscript"/>
        <sz val="10"/>
        <rFont val="Times New Roman"/>
        <family val="1"/>
        <charset val="204"/>
      </rPr>
      <t>-2</t>
    </r>
    <r>
      <rPr>
        <sz val="11"/>
        <color indexed="8"/>
        <rFont val="Calibri"/>
        <family val="2"/>
        <charset val="204"/>
      </rPr>
      <t/>
    </r>
  </si>
  <si>
    <r>
      <t>461</t>
    </r>
    <r>
      <rPr>
        <b/>
        <vertAlign val="subscript"/>
        <sz val="10"/>
        <rFont val="Times New Roman"/>
        <family val="1"/>
        <charset val="204"/>
      </rPr>
      <t>-12</t>
    </r>
    <r>
      <rPr>
        <sz val="11"/>
        <color indexed="8"/>
        <rFont val="Calibri"/>
        <family val="2"/>
        <charset val="204"/>
      </rPr>
      <t/>
    </r>
  </si>
  <si>
    <t>458 (ОГ-2)-1</t>
  </si>
  <si>
    <t>Таблица S5. Составы включений шпинелей во вкрапленниках оливина в лампроитах в. Гауссберг, определенные методом электронного микрозондового анализа (Гренобль, Франция)</t>
  </si>
  <si>
    <t xml:space="preserve"> ΔQFM (Nikolaev, Ariskin et al., 2015) </t>
  </si>
  <si>
    <t>Fo (мол.%) оливина-хозяина</t>
  </si>
  <si>
    <t>Пересчет на катионы</t>
  </si>
  <si>
    <t>Количество анализов оливина</t>
  </si>
  <si>
    <t>Количество анализов шпинели</t>
  </si>
  <si>
    <t xml:space="preserve">Cr2O3 </t>
  </si>
  <si>
    <t>Результаты расчетов по геотермомертам и оксибарометрам</t>
  </si>
  <si>
    <t>Характеристические отношения</t>
  </si>
  <si>
    <t>Tclc, (°С) (Ballhaus, 1991)</t>
  </si>
  <si>
    <r>
      <t>Cr# = 100Cr/(Cr+Al+Fe</t>
    </r>
    <r>
      <rPr>
        <b/>
        <vertAlign val="superscript"/>
        <sz val="12"/>
        <rFont val="Times New Roman"/>
        <family val="1"/>
        <charset val="204"/>
      </rPr>
      <t>3+</t>
    </r>
    <r>
      <rPr>
        <b/>
        <sz val="12"/>
        <rFont val="Times New Roman"/>
        <family val="1"/>
        <charset val="204"/>
      </rPr>
      <t>); Fe# = 100Fe</t>
    </r>
    <r>
      <rPr>
        <b/>
        <vertAlign val="superscript"/>
        <sz val="12"/>
        <rFont val="Times New Roman"/>
        <family val="1"/>
        <charset val="204"/>
      </rPr>
      <t>3+</t>
    </r>
    <r>
      <rPr>
        <b/>
        <sz val="12"/>
        <rFont val="Times New Roman"/>
        <family val="1"/>
        <charset val="204"/>
      </rPr>
      <t>/(Fe</t>
    </r>
    <r>
      <rPr>
        <b/>
        <vertAlign val="superscript"/>
        <sz val="12"/>
        <rFont val="Times New Roman"/>
        <family val="1"/>
        <charset val="204"/>
      </rPr>
      <t>3+</t>
    </r>
    <r>
      <rPr>
        <b/>
        <sz val="12"/>
        <rFont val="Times New Roman"/>
        <family val="1"/>
        <charset val="204"/>
      </rPr>
      <t>+Fe</t>
    </r>
    <r>
      <rPr>
        <b/>
        <vertAlign val="superscript"/>
        <sz val="12"/>
        <rFont val="Times New Roman"/>
        <family val="1"/>
        <charset val="204"/>
      </rPr>
      <t>2+</t>
    </r>
    <r>
      <rPr>
        <b/>
        <sz val="12"/>
        <rFont val="Times New Roman"/>
        <family val="1"/>
        <charset val="204"/>
      </rPr>
      <t>); Mg# = 100Mg/(Mg+Fe</t>
    </r>
    <r>
      <rPr>
        <b/>
        <vertAlign val="superscript"/>
        <sz val="12"/>
        <rFont val="Times New Roman"/>
        <family val="1"/>
        <charset val="204"/>
      </rPr>
      <t>2+</t>
    </r>
    <r>
      <rPr>
        <b/>
        <sz val="12"/>
        <rFont val="Times New Roman"/>
        <family val="1"/>
        <charset val="204"/>
      </rPr>
      <t>)</t>
    </r>
  </si>
  <si>
    <t>Номер анализа шпинели</t>
  </si>
  <si>
    <t>Микрозондовый анализ шпинели (Гренобль, Франция)</t>
  </si>
  <si>
    <t>Микрозондовый анализ оливина-хозяина (Гренобль, Франция)</t>
  </si>
  <si>
    <t>T (°С), Coogan et al., 2014 - расчет температуры по модели: Coogan L.A., Saunders A.D., Wilson R.N. (2014)Aluminium-in-olivine thermometry of primitive basalts: Evidence of an anomalously hot mantle source for large igneous provences // Chemical Geology, 368, pp. 1-10, 2014.</t>
  </si>
  <si>
    <t xml:space="preserve">Tclc, (°С) (Ballhaus, 1991) - Расчет температуры по модели: Ballhaus C.G., Berry R.F., Green D.H. (1991) High pressure experimental calibration of the olivine-orthopyroxene-spinel oxygen geobarometer: implications for the oxidation state of the upper mantle. Contrib. Mineral. Petrol., 107, 27-40. </t>
  </si>
  <si>
    <t>Примечания:</t>
  </si>
  <si>
    <t>Группа CPx</t>
  </si>
  <si>
    <t>Номер анализа CPx</t>
  </si>
  <si>
    <t>Ca43</t>
  </si>
  <si>
    <t>Zr90</t>
  </si>
  <si>
    <t>Rb85</t>
  </si>
  <si>
    <t>Ba137</t>
  </si>
  <si>
    <t>Th232</t>
  </si>
  <si>
    <t>U238</t>
  </si>
  <si>
    <t>Nb93</t>
  </si>
  <si>
    <t>Ta181</t>
  </si>
  <si>
    <t>La139</t>
  </si>
  <si>
    <t>Ce140</t>
  </si>
  <si>
    <t>Pb208</t>
  </si>
  <si>
    <t>Pr141</t>
  </si>
  <si>
    <t>Nd146</t>
  </si>
  <si>
    <t>Sr88</t>
  </si>
  <si>
    <t>Sm147</t>
  </si>
  <si>
    <t>Hf178</t>
  </si>
  <si>
    <t>Eu151</t>
  </si>
  <si>
    <t>Ti49</t>
  </si>
  <si>
    <t>Gd157</t>
  </si>
  <si>
    <t>Tb159</t>
  </si>
  <si>
    <t>Dy163</t>
  </si>
  <si>
    <t>Ho165</t>
  </si>
  <si>
    <t>Y89</t>
  </si>
  <si>
    <t>Er167</t>
  </si>
  <si>
    <t>Tm169</t>
  </si>
  <si>
    <t>Yb173</t>
  </si>
  <si>
    <t>Lu175</t>
  </si>
  <si>
    <t>Ni62</t>
  </si>
  <si>
    <t>Cu65</t>
  </si>
  <si>
    <t>Mn55</t>
  </si>
  <si>
    <t>Sc45</t>
  </si>
  <si>
    <t>Co59</t>
  </si>
  <si>
    <t>Li7</t>
  </si>
  <si>
    <t>V51</t>
  </si>
  <si>
    <t>W182</t>
  </si>
  <si>
    <t>Fe57</t>
  </si>
  <si>
    <t>Al27</t>
  </si>
  <si>
    <t>Si29</t>
  </si>
  <si>
    <t>Ti47</t>
  </si>
  <si>
    <t>Mg# (mol.%) CPx</t>
  </si>
  <si>
    <t xml:space="preserve">FeO   </t>
  </si>
  <si>
    <t xml:space="preserve">Al2O3 </t>
  </si>
  <si>
    <t>LA-ICP-MS (Mainz)</t>
  </si>
  <si>
    <t>Клинопироксен</t>
  </si>
  <si>
    <t xml:space="preserve">Cr </t>
  </si>
  <si>
    <t>Таблица S3в. Содержания примесных элементов во вкрапленниках клинопироксена из лампроитов вулкана Гауссберг</t>
  </si>
  <si>
    <t>461 (ОГ-5)</t>
  </si>
  <si>
    <t>460 (ОГ-4)</t>
  </si>
  <si>
    <t>475-1</t>
  </si>
  <si>
    <t>475-2</t>
  </si>
  <si>
    <t>475-3</t>
  </si>
  <si>
    <t>475-4</t>
  </si>
  <si>
    <t>475-5</t>
  </si>
  <si>
    <t>475-6</t>
  </si>
  <si>
    <t>475-7</t>
  </si>
  <si>
    <t>475-8</t>
  </si>
  <si>
    <t>475-9</t>
  </si>
  <si>
    <t>475-10</t>
  </si>
  <si>
    <t>475-11</t>
  </si>
  <si>
    <t>475-12</t>
  </si>
  <si>
    <t>475-13</t>
  </si>
  <si>
    <t>475-14</t>
  </si>
  <si>
    <t>475-15</t>
  </si>
  <si>
    <t>475-16</t>
  </si>
  <si>
    <t>475-17</t>
  </si>
  <si>
    <t>475-18</t>
  </si>
  <si>
    <t>475-19</t>
  </si>
  <si>
    <t>475-20</t>
  </si>
  <si>
    <t>475-21</t>
  </si>
  <si>
    <t>475-22</t>
  </si>
  <si>
    <t>475-23</t>
  </si>
  <si>
    <t>475-24</t>
  </si>
  <si>
    <t>475-25</t>
  </si>
  <si>
    <t>475-26</t>
  </si>
  <si>
    <t>460 (ОГ-4)-1</t>
  </si>
  <si>
    <t>460 (ОГ-4)-2</t>
  </si>
  <si>
    <t>460 (ОГ-4)-6</t>
  </si>
  <si>
    <t>460 (ОГ-4)-8</t>
  </si>
  <si>
    <t>460 (ОГ-4)-9</t>
  </si>
  <si>
    <t>460 (ОГ-4)-10</t>
  </si>
  <si>
    <t>460 (ОГ-4)-11</t>
  </si>
  <si>
    <t>460 (ОГ-4)-12</t>
  </si>
  <si>
    <t>460 (ОГ-4)-14</t>
  </si>
  <si>
    <t>460 (ОГ-4)-15</t>
  </si>
  <si>
    <t>460 (ОГ-4)-16</t>
  </si>
  <si>
    <t>460 (ОГ-4)-17</t>
  </si>
  <si>
    <t>460 (ОГ-4)-20</t>
  </si>
  <si>
    <t>460 (ОГ-4)-21</t>
  </si>
  <si>
    <t>460 (ОГ-4)-22</t>
  </si>
  <si>
    <t>460 (ОГ-4)-3</t>
  </si>
  <si>
    <t>460 (ОГ-4)-4</t>
  </si>
  <si>
    <t>460 (ОГ-4)-5</t>
  </si>
  <si>
    <t>460 (ОГ-4)-7</t>
  </si>
  <si>
    <t>460 (ОГ-4)-13</t>
  </si>
  <si>
    <t>460 (ОГ-4)-18</t>
  </si>
  <si>
    <t>460 (ОГ-4)-19</t>
  </si>
  <si>
    <t>77,4-92,0</t>
  </si>
  <si>
    <t xml:space="preserve">Таблица S1. Составы закалочных стекол и валовые составы пород в образцах Гауссберга, полученные разными аналитическими методами (новые и ранее опубликованные данные авторов). Приведены средние составы и индивидуальные анализы </t>
  </si>
  <si>
    <t xml:space="preserve">Средние составы проанализированных оливинов </t>
  </si>
  <si>
    <t>содержания в мас.%</t>
  </si>
  <si>
    <t>Ca#= (CaO/Al2O3)*100</t>
  </si>
  <si>
    <t>Таблица S4. Составы лейцитов из лампроитов вулкана Гауссберг ( содержания компонентов в мас.% по данным электронного микрозондового анализа)</t>
  </si>
  <si>
    <t xml:space="preserve"> ΔQFM (Nikolaev, Ariskin et al., 2015)   - расчет фугитивности кислорода (относительно буфера QFM) по модели: Nikolaev G.S., Ariskin A.A., Barmina G.S., Nazarova M.A., Almeev R.R. (2016) Test of the Ballhaus–Berry–Green Ol–Opx–Sp oxybarometer and calibration of a new equation for estimating the redox state of melts saturated with olivine and spinel. Geochem. Int. 54 (4), 301–320.</t>
  </si>
  <si>
    <t xml:space="preserve"> ΔQFM Ballhaus et al. (1990)  - расчет фугитивности кислорода (относительно буфера QFM) по модели: Ballhaus C.G., Berry R.F., Green D.H. (1991) High pressure experimental calibration of the olivine-orthopyroxene-spinel oxygen geobarometer: implications for the oxidation state of the upper mantle. Contrib. Mineral. Petrol., 107, 27-40.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</si>
</sst>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[$$-409]\ #,##0"/>
    <numFmt numFmtId="167" formatCode="0.0000"/>
  </numFmts>
  <fonts count="46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9C57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Geneva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vertAlign val="subscript"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5" fillId="2" borderId="0" applyNumberFormat="0" applyBorder="0" applyAlignment="0" applyProtection="0"/>
    <xf numFmtId="0" fontId="11" fillId="0" borderId="0"/>
    <xf numFmtId="0" fontId="22" fillId="3" borderId="0" applyNumberFormat="0" applyBorder="0" applyAlignment="0" applyProtection="0"/>
    <xf numFmtId="166" fontId="21" fillId="0" borderId="0"/>
    <xf numFmtId="166" fontId="27" fillId="0" borderId="0"/>
    <xf numFmtId="0" fontId="28" fillId="0" borderId="0"/>
    <xf numFmtId="0" fontId="11" fillId="0" borderId="0"/>
  </cellStyleXfs>
  <cellXfs count="470">
    <xf numFmtId="0" fontId="0" fillId="0" borderId="0" xfId="0"/>
    <xf numFmtId="0" fontId="4" fillId="0" borderId="0" xfId="0" applyFont="1"/>
    <xf numFmtId="164" fontId="4" fillId="0" borderId="8" xfId="0" applyNumberFormat="1" applyFont="1" applyBorder="1"/>
    <xf numFmtId="164" fontId="4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3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7" fillId="0" borderId="19" xfId="0" applyFont="1" applyBorder="1"/>
    <xf numFmtId="0" fontId="6" fillId="0" borderId="6" xfId="0" applyFont="1" applyBorder="1" applyAlignment="1">
      <alignment horizontal="center"/>
    </xf>
    <xf numFmtId="0" fontId="7" fillId="0" borderId="9" xfId="0" applyFont="1" applyBorder="1"/>
    <xf numFmtId="0" fontId="7" fillId="0" borderId="20" xfId="0" applyFont="1" applyBorder="1"/>
    <xf numFmtId="49" fontId="6" fillId="0" borderId="18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4" fillId="0" borderId="19" xfId="0" applyNumberFormat="1" applyFont="1" applyBorder="1"/>
    <xf numFmtId="0" fontId="4" fillId="0" borderId="19" xfId="0" applyFont="1" applyBorder="1"/>
    <xf numFmtId="165" fontId="4" fillId="0" borderId="8" xfId="0" applyNumberFormat="1" applyFont="1" applyBorder="1"/>
    <xf numFmtId="2" fontId="4" fillId="0" borderId="8" xfId="0" applyNumberFormat="1" applyFont="1" applyBorder="1"/>
    <xf numFmtId="1" fontId="4" fillId="0" borderId="8" xfId="0" applyNumberFormat="1" applyFont="1" applyBorder="1"/>
    <xf numFmtId="2" fontId="4" fillId="0" borderId="19" xfId="0" applyNumberFormat="1" applyFont="1" applyBorder="1"/>
    <xf numFmtId="0" fontId="6" fillId="0" borderId="8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165" fontId="4" fillId="0" borderId="0" xfId="0" applyNumberFormat="1" applyFont="1"/>
    <xf numFmtId="1" fontId="4" fillId="0" borderId="19" xfId="0" applyNumberFormat="1" applyFont="1" applyBorder="1"/>
    <xf numFmtId="49" fontId="6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164" fontId="4" fillId="0" borderId="5" xfId="0" applyNumberFormat="1" applyFont="1" applyBorder="1"/>
    <xf numFmtId="164" fontId="4" fillId="0" borderId="20" xfId="0" applyNumberFormat="1" applyFont="1" applyBorder="1"/>
    <xf numFmtId="2" fontId="4" fillId="0" borderId="20" xfId="0" applyNumberFormat="1" applyFont="1" applyBorder="1"/>
    <xf numFmtId="2" fontId="4" fillId="0" borderId="9" xfId="0" applyNumberFormat="1" applyFont="1" applyBorder="1"/>
    <xf numFmtId="1" fontId="4" fillId="0" borderId="20" xfId="0" applyNumberFormat="1" applyFont="1" applyBorder="1"/>
    <xf numFmtId="0" fontId="4" fillId="0" borderId="20" xfId="0" applyFont="1" applyBorder="1"/>
    <xf numFmtId="165" fontId="4" fillId="0" borderId="5" xfId="0" applyNumberFormat="1" applyFont="1" applyBorder="1"/>
    <xf numFmtId="2" fontId="4" fillId="0" borderId="5" xfId="0" applyNumberFormat="1" applyFont="1" applyBorder="1"/>
    <xf numFmtId="1" fontId="4" fillId="0" borderId="5" xfId="0" applyNumberFormat="1" applyFont="1" applyBorder="1"/>
    <xf numFmtId="2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2" fontId="4" fillId="0" borderId="8" xfId="0" applyNumberFormat="1" applyFont="1" applyBorder="1" applyAlignment="1">
      <alignment horizontal="center"/>
    </xf>
    <xf numFmtId="164" fontId="4" fillId="0" borderId="8" xfId="0" applyNumberFormat="1" applyFont="1" applyBorder="1" applyAlignment="1">
      <alignment horizontal="center"/>
    </xf>
    <xf numFmtId="165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5" fontId="4" fillId="0" borderId="5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6" fillId="0" borderId="0" xfId="0" applyFont="1"/>
    <xf numFmtId="0" fontId="6" fillId="0" borderId="19" xfId="0" applyFont="1" applyBorder="1"/>
    <xf numFmtId="49" fontId="12" fillId="0" borderId="13" xfId="0" applyNumberFormat="1" applyFont="1" applyBorder="1" applyAlignment="1">
      <alignment horizontal="center"/>
    </xf>
    <xf numFmtId="0" fontId="3" fillId="0" borderId="0" xfId="0" applyFont="1"/>
    <xf numFmtId="0" fontId="8" fillId="0" borderId="0" xfId="0" applyFont="1"/>
    <xf numFmtId="0" fontId="0" fillId="0" borderId="0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25" fillId="0" borderId="0" xfId="0" applyNumberFormat="1" applyFont="1" applyFill="1" applyBorder="1" applyAlignment="1">
      <alignment horizontal="left" vertical="top"/>
    </xf>
    <xf numFmtId="0" fontId="16" fillId="0" borderId="0" xfId="0" applyFont="1" applyBorder="1" applyAlignment="1">
      <alignment horizontal="left" vertical="top"/>
    </xf>
    <xf numFmtId="1" fontId="0" fillId="0" borderId="0" xfId="0" applyNumberFormat="1" applyBorder="1" applyAlignment="1">
      <alignment horizontal="left" vertical="top"/>
    </xf>
    <xf numFmtId="0" fontId="6" fillId="0" borderId="0" xfId="0" applyFont="1" applyBorder="1"/>
    <xf numFmtId="0" fontId="7" fillId="0" borderId="0" xfId="0" applyFont="1" applyBorder="1"/>
    <xf numFmtId="0" fontId="1" fillId="0" borderId="4" xfId="0" applyFont="1" applyBorder="1" applyAlignment="1">
      <alignment horizontal="center"/>
    </xf>
    <xf numFmtId="0" fontId="8" fillId="0" borderId="0" xfId="0" applyFont="1" applyBorder="1"/>
    <xf numFmtId="0" fontId="6" fillId="0" borderId="0" xfId="0" applyFont="1" applyFill="1" applyBorder="1"/>
    <xf numFmtId="0" fontId="15" fillId="0" borderId="0" xfId="0" applyFont="1" applyBorder="1"/>
    <xf numFmtId="0" fontId="6" fillId="0" borderId="17" xfId="0" applyFont="1" applyFill="1" applyBorder="1"/>
    <xf numFmtId="0" fontId="8" fillId="0" borderId="0" xfId="0" applyFont="1" applyBorder="1" applyAlignment="1">
      <alignment vertical="top" wrapText="1"/>
    </xf>
    <xf numFmtId="2" fontId="15" fillId="0" borderId="0" xfId="0" applyNumberFormat="1" applyFont="1" applyBorder="1"/>
    <xf numFmtId="164" fontId="15" fillId="0" borderId="0" xfId="0" applyNumberFormat="1" applyFont="1" applyBorder="1"/>
    <xf numFmtId="165" fontId="15" fillId="0" borderId="0" xfId="0" applyNumberFormat="1" applyFont="1" applyBorder="1"/>
    <xf numFmtId="2" fontId="8" fillId="0" borderId="0" xfId="0" applyNumberFormat="1" applyFont="1" applyBorder="1"/>
    <xf numFmtId="164" fontId="8" fillId="0" borderId="0" xfId="0" applyNumberFormat="1" applyFont="1" applyBorder="1"/>
    <xf numFmtId="165" fontId="8" fillId="0" borderId="0" xfId="0" applyNumberFormat="1" applyFont="1" applyBorder="1"/>
    <xf numFmtId="164" fontId="13" fillId="0" borderId="0" xfId="0" applyNumberFormat="1" applyFont="1" applyBorder="1"/>
    <xf numFmtId="0" fontId="13" fillId="0" borderId="0" xfId="0" applyFont="1" applyBorder="1"/>
    <xf numFmtId="164" fontId="13" fillId="0" borderId="0" xfId="0" applyNumberFormat="1" applyFont="1" applyBorder="1" applyAlignment="1">
      <alignment horizontal="center"/>
    </xf>
    <xf numFmtId="0" fontId="30" fillId="0" borderId="10" xfId="0" applyFont="1" applyBorder="1"/>
    <xf numFmtId="0" fontId="30" fillId="0" borderId="0" xfId="0" applyFont="1" applyBorder="1"/>
    <xf numFmtId="0" fontId="30" fillId="0" borderId="17" xfId="0" applyFont="1" applyBorder="1"/>
    <xf numFmtId="0" fontId="8" fillId="0" borderId="17" xfId="0" applyFont="1" applyBorder="1"/>
    <xf numFmtId="0" fontId="6" fillId="0" borderId="0" xfId="0" applyFont="1" applyBorder="1" applyAlignment="1">
      <alignment vertical="top" wrapText="1"/>
    </xf>
    <xf numFmtId="0" fontId="29" fillId="0" borderId="0" xfId="0" applyFont="1" applyBorder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14" fillId="0" borderId="0" xfId="0" applyFont="1" applyBorder="1"/>
    <xf numFmtId="49" fontId="8" fillId="0" borderId="0" xfId="0" applyNumberFormat="1" applyFont="1" applyBorder="1"/>
    <xf numFmtId="0" fontId="7" fillId="0" borderId="0" xfId="0" applyFont="1" applyFill="1" applyBorder="1"/>
    <xf numFmtId="0" fontId="15" fillId="0" borderId="0" xfId="0" applyFont="1" applyFill="1" applyBorder="1"/>
    <xf numFmtId="0" fontId="8" fillId="0" borderId="0" xfId="0" applyNumberFormat="1" applyFont="1" applyBorder="1"/>
    <xf numFmtId="165" fontId="15" fillId="0" borderId="0" xfId="2" applyNumberFormat="1" applyFont="1" applyBorder="1"/>
    <xf numFmtId="0" fontId="14" fillId="0" borderId="23" xfId="0" applyFont="1" applyBorder="1"/>
    <xf numFmtId="0" fontId="18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 wrapText="1"/>
    </xf>
    <xf numFmtId="0" fontId="32" fillId="0" borderId="0" xfId="0" applyFont="1" applyBorder="1"/>
    <xf numFmtId="0" fontId="32" fillId="0" borderId="23" xfId="0" applyFont="1" applyBorder="1"/>
    <xf numFmtId="0" fontId="6" fillId="0" borderId="23" xfId="0" applyFont="1" applyBorder="1" applyAlignment="1">
      <alignment vertical="top" wrapText="1"/>
    </xf>
    <xf numFmtId="0" fontId="8" fillId="0" borderId="23" xfId="0" applyFont="1" applyBorder="1" applyAlignment="1">
      <alignment vertical="top" wrapText="1"/>
    </xf>
    <xf numFmtId="0" fontId="6" fillId="0" borderId="23" xfId="0" applyFont="1" applyBorder="1" applyAlignment="1">
      <alignment vertical="top"/>
    </xf>
    <xf numFmtId="0" fontId="31" fillId="0" borderId="23" xfId="0" applyFont="1" applyBorder="1" applyAlignment="1">
      <alignment vertical="top"/>
    </xf>
    <xf numFmtId="0" fontId="31" fillId="0" borderId="23" xfId="0" applyFont="1" applyBorder="1" applyAlignment="1">
      <alignment vertical="top" wrapText="1"/>
    </xf>
    <xf numFmtId="0" fontId="14" fillId="0" borderId="0" xfId="0" applyFont="1" applyBorder="1" applyAlignment="1">
      <alignment vertical="center"/>
    </xf>
    <xf numFmtId="0" fontId="14" fillId="0" borderId="23" xfId="0" applyFont="1" applyBorder="1" applyAlignment="1">
      <alignment vertical="center"/>
    </xf>
    <xf numFmtId="0" fontId="14" fillId="0" borderId="10" xfId="0" applyFont="1" applyBorder="1"/>
    <xf numFmtId="0" fontId="8" fillId="0" borderId="10" xfId="0" applyFont="1" applyBorder="1"/>
    <xf numFmtId="165" fontId="8" fillId="0" borderId="10" xfId="0" applyNumberFormat="1" applyFont="1" applyBorder="1"/>
    <xf numFmtId="2" fontId="8" fillId="0" borderId="10" xfId="0" applyNumberFormat="1" applyFont="1" applyBorder="1"/>
    <xf numFmtId="164" fontId="8" fillId="0" borderId="10" xfId="0" applyNumberFormat="1" applyFont="1" applyBorder="1"/>
    <xf numFmtId="165" fontId="8" fillId="0" borderId="17" xfId="0" applyNumberFormat="1" applyFont="1" applyBorder="1"/>
    <xf numFmtId="2" fontId="8" fillId="0" borderId="17" xfId="0" applyNumberFormat="1" applyFont="1" applyBorder="1"/>
    <xf numFmtId="164" fontId="8" fillId="0" borderId="17" xfId="0" applyNumberFormat="1" applyFont="1" applyBorder="1"/>
    <xf numFmtId="0" fontId="6" fillId="0" borderId="10" xfId="0" applyFont="1" applyFill="1" applyBorder="1"/>
    <xf numFmtId="0" fontId="14" fillId="0" borderId="17" xfId="0" applyFont="1" applyBorder="1" applyAlignment="1">
      <alignment vertical="center"/>
    </xf>
    <xf numFmtId="0" fontId="14" fillId="0" borderId="17" xfId="0" applyFont="1" applyBorder="1"/>
    <xf numFmtId="0" fontId="32" fillId="0" borderId="17" xfId="0" applyFont="1" applyBorder="1"/>
    <xf numFmtId="0" fontId="18" fillId="0" borderId="23" xfId="0" applyFont="1" applyBorder="1" applyAlignment="1">
      <alignment vertical="center"/>
    </xf>
    <xf numFmtId="0" fontId="34" fillId="0" borderId="0" xfId="0" applyFont="1" applyBorder="1"/>
    <xf numFmtId="1" fontId="7" fillId="0" borderId="0" xfId="0" applyNumberFormat="1" applyFont="1" applyBorder="1"/>
    <xf numFmtId="1" fontId="6" fillId="0" borderId="0" xfId="0" applyNumberFormat="1" applyFont="1" applyBorder="1"/>
    <xf numFmtId="0" fontId="31" fillId="0" borderId="0" xfId="0" applyFont="1" applyBorder="1"/>
    <xf numFmtId="0" fontId="6" fillId="0" borderId="17" xfId="0" applyFont="1" applyBorder="1"/>
    <xf numFmtId="1" fontId="6" fillId="0" borderId="17" xfId="0" applyNumberFormat="1" applyFont="1" applyBorder="1"/>
    <xf numFmtId="0" fontId="31" fillId="0" borderId="17" xfId="0" applyFont="1" applyBorder="1"/>
    <xf numFmtId="165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2" fontId="34" fillId="0" borderId="0" xfId="0" applyNumberFormat="1" applyFont="1" applyBorder="1" applyAlignment="1">
      <alignment horizontal="center"/>
    </xf>
    <xf numFmtId="1" fontId="34" fillId="0" borderId="0" xfId="0" applyNumberFormat="1" applyFont="1" applyBorder="1" applyAlignment="1">
      <alignment horizontal="center"/>
    </xf>
    <xf numFmtId="165" fontId="34" fillId="0" borderId="0" xfId="0" applyNumberFormat="1" applyFont="1" applyBorder="1" applyAlignment="1">
      <alignment horizontal="center"/>
    </xf>
    <xf numFmtId="164" fontId="34" fillId="0" borderId="0" xfId="0" applyNumberFormat="1" applyFont="1" applyBorder="1" applyAlignment="1">
      <alignment horizontal="center"/>
    </xf>
    <xf numFmtId="165" fontId="7" fillId="0" borderId="9" xfId="0" applyNumberFormat="1" applyFont="1" applyBorder="1" applyAlignment="1">
      <alignment horizontal="center"/>
    </xf>
    <xf numFmtId="1" fontId="7" fillId="0" borderId="9" xfId="0" applyNumberFormat="1" applyFont="1" applyBorder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2" fontId="7" fillId="0" borderId="9" xfId="0" applyNumberFormat="1" applyFont="1" applyBorder="1" applyAlignment="1">
      <alignment horizontal="center"/>
    </xf>
    <xf numFmtId="2" fontId="34" fillId="0" borderId="9" xfId="0" applyNumberFormat="1" applyFont="1" applyBorder="1" applyAlignment="1">
      <alignment horizontal="center"/>
    </xf>
    <xf numFmtId="1" fontId="34" fillId="0" borderId="9" xfId="0" applyNumberFormat="1" applyFont="1" applyBorder="1" applyAlignment="1">
      <alignment horizontal="center"/>
    </xf>
    <xf numFmtId="165" fontId="34" fillId="0" borderId="9" xfId="0" applyNumberFormat="1" applyFont="1" applyBorder="1" applyAlignment="1">
      <alignment horizontal="center"/>
    </xf>
    <xf numFmtId="164" fontId="34" fillId="0" borderId="9" xfId="0" applyNumberFormat="1" applyFont="1" applyBorder="1" applyAlignment="1">
      <alignment horizontal="center"/>
    </xf>
    <xf numFmtId="165" fontId="7" fillId="0" borderId="10" xfId="0" applyNumberFormat="1" applyFont="1" applyBorder="1" applyAlignment="1">
      <alignment horizontal="center"/>
    </xf>
    <xf numFmtId="1" fontId="7" fillId="0" borderId="10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2" fontId="7" fillId="0" borderId="10" xfId="0" applyNumberFormat="1" applyFont="1" applyBorder="1" applyAlignment="1">
      <alignment horizontal="center"/>
    </xf>
    <xf numFmtId="0" fontId="7" fillId="0" borderId="10" xfId="0" applyFont="1" applyBorder="1"/>
    <xf numFmtId="2" fontId="34" fillId="0" borderId="10" xfId="0" applyNumberFormat="1" applyFont="1" applyBorder="1" applyAlignment="1">
      <alignment horizontal="center"/>
    </xf>
    <xf numFmtId="1" fontId="34" fillId="0" borderId="10" xfId="0" applyNumberFormat="1" applyFont="1" applyBorder="1" applyAlignment="1">
      <alignment horizontal="center"/>
    </xf>
    <xf numFmtId="165" fontId="34" fillId="0" borderId="10" xfId="0" applyNumberFormat="1" applyFont="1" applyBorder="1" applyAlignment="1">
      <alignment horizontal="center"/>
    </xf>
    <xf numFmtId="164" fontId="34" fillId="0" borderId="10" xfId="0" applyNumberFormat="1" applyFont="1" applyBorder="1" applyAlignment="1">
      <alignment horizontal="center"/>
    </xf>
    <xf numFmtId="0" fontId="34" fillId="0" borderId="0" xfId="0" applyFont="1"/>
    <xf numFmtId="0" fontId="7" fillId="0" borderId="0" xfId="0" applyFont="1" applyFill="1"/>
    <xf numFmtId="0" fontId="6" fillId="0" borderId="10" xfId="0" applyFont="1" applyBorder="1"/>
    <xf numFmtId="0" fontId="35" fillId="0" borderId="0" xfId="0" applyFont="1" applyBorder="1" applyAlignment="1">
      <alignment horizontal="right" vertical="center" wrapText="1"/>
    </xf>
    <xf numFmtId="1" fontId="35" fillId="0" borderId="0" xfId="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vertical="center" wrapText="1"/>
    </xf>
    <xf numFmtId="0" fontId="36" fillId="0" borderId="0" xfId="0" applyFont="1" applyBorder="1"/>
    <xf numFmtId="1" fontId="35" fillId="0" borderId="0" xfId="0" applyNumberFormat="1" applyFont="1" applyBorder="1" applyAlignment="1">
      <alignment vertical="center" wrapText="1"/>
    </xf>
    <xf numFmtId="1" fontId="15" fillId="0" borderId="0" xfId="0" applyNumberFormat="1" applyFont="1" applyBorder="1"/>
    <xf numFmtId="1" fontId="8" fillId="0" borderId="0" xfId="0" applyNumberFormat="1" applyFont="1" applyBorder="1"/>
    <xf numFmtId="0" fontId="33" fillId="0" borderId="0" xfId="0" applyFont="1" applyBorder="1" applyAlignment="1">
      <alignment horizontal="right" vertical="center" wrapText="1"/>
    </xf>
    <xf numFmtId="0" fontId="15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13" fillId="0" borderId="8" xfId="0" applyFont="1" applyBorder="1"/>
    <xf numFmtId="2" fontId="13" fillId="0" borderId="0" xfId="0" applyNumberFormat="1" applyFont="1"/>
    <xf numFmtId="164" fontId="13" fillId="0" borderId="18" xfId="0" applyNumberFormat="1" applyFont="1" applyBorder="1"/>
    <xf numFmtId="2" fontId="13" fillId="0" borderId="18" xfId="0" applyNumberFormat="1" applyFont="1" applyBorder="1"/>
    <xf numFmtId="164" fontId="13" fillId="0" borderId="0" xfId="0" applyNumberFormat="1" applyFont="1"/>
    <xf numFmtId="0" fontId="13" fillId="0" borderId="0" xfId="0" applyFont="1"/>
    <xf numFmtId="0" fontId="13" fillId="0" borderId="0" xfId="0" applyFont="1" applyAlignment="1">
      <alignment horizontal="center"/>
    </xf>
    <xf numFmtId="165" fontId="13" fillId="0" borderId="0" xfId="0" applyNumberFormat="1" applyFont="1"/>
    <xf numFmtId="0" fontId="13" fillId="0" borderId="19" xfId="0" applyFont="1" applyBorder="1"/>
    <xf numFmtId="0" fontId="37" fillId="0" borderId="18" xfId="0" applyFont="1" applyBorder="1" applyAlignment="1">
      <alignment horizontal="center"/>
    </xf>
    <xf numFmtId="2" fontId="13" fillId="0" borderId="8" xfId="0" applyNumberFormat="1" applyFont="1" applyBorder="1"/>
    <xf numFmtId="0" fontId="13" fillId="0" borderId="18" xfId="0" applyFont="1" applyBorder="1"/>
    <xf numFmtId="164" fontId="13" fillId="0" borderId="8" xfId="0" applyNumberFormat="1" applyFont="1" applyBorder="1"/>
    <xf numFmtId="0" fontId="13" fillId="0" borderId="19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15" fillId="0" borderId="8" xfId="0" applyFont="1" applyBorder="1"/>
    <xf numFmtId="0" fontId="13" fillId="0" borderId="5" xfId="0" applyFont="1" applyBorder="1"/>
    <xf numFmtId="0" fontId="13" fillId="0" borderId="9" xfId="0" applyFont="1" applyBorder="1"/>
    <xf numFmtId="0" fontId="13" fillId="0" borderId="6" xfId="0" applyFont="1" applyBorder="1"/>
    <xf numFmtId="0" fontId="13" fillId="0" borderId="20" xfId="0" applyFont="1" applyBorder="1"/>
    <xf numFmtId="0" fontId="14" fillId="0" borderId="0" xfId="0" applyFont="1" applyBorder="1" applyAlignment="1">
      <alignment vertical="top"/>
    </xf>
    <xf numFmtId="0" fontId="14" fillId="0" borderId="0" xfId="0" applyFont="1" applyFill="1" applyBorder="1" applyAlignment="1">
      <alignment vertical="top" wrapText="1"/>
    </xf>
    <xf numFmtId="0" fontId="32" fillId="0" borderId="0" xfId="0" applyFont="1" applyBorder="1" applyAlignment="1">
      <alignment vertical="top"/>
    </xf>
    <xf numFmtId="0" fontId="32" fillId="0" borderId="0" xfId="0" applyFont="1" applyBorder="1" applyAlignment="1">
      <alignment vertical="top" wrapText="1"/>
    </xf>
    <xf numFmtId="0" fontId="32" fillId="0" borderId="0" xfId="0" applyFont="1" applyFill="1" applyBorder="1" applyAlignment="1">
      <alignment vertical="top" wrapText="1"/>
    </xf>
    <xf numFmtId="0" fontId="14" fillId="0" borderId="0" xfId="0" applyFont="1"/>
    <xf numFmtId="164" fontId="13" fillId="0" borderId="19" xfId="0" applyNumberFormat="1" applyFont="1" applyBorder="1"/>
    <xf numFmtId="0" fontId="15" fillId="0" borderId="19" xfId="0" applyFont="1" applyBorder="1"/>
    <xf numFmtId="0" fontId="13" fillId="0" borderId="18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65" fontId="13" fillId="0" borderId="18" xfId="0" applyNumberFormat="1" applyFont="1" applyBorder="1"/>
    <xf numFmtId="165" fontId="13" fillId="0" borderId="19" xfId="0" applyNumberFormat="1" applyFont="1" applyBorder="1"/>
    <xf numFmtId="164" fontId="7" fillId="0" borderId="18" xfId="0" applyNumberFormat="1" applyFont="1" applyBorder="1"/>
    <xf numFmtId="0" fontId="8" fillId="0" borderId="2" xfId="0" applyFont="1" applyBorder="1"/>
    <xf numFmtId="0" fontId="13" fillId="0" borderId="22" xfId="0" applyFont="1" applyBorder="1"/>
    <xf numFmtId="0" fontId="8" fillId="0" borderId="0" xfId="0" applyFont="1" applyFill="1" applyBorder="1" applyAlignment="1">
      <alignment horizontal="center"/>
    </xf>
    <xf numFmtId="1" fontId="6" fillId="0" borderId="10" xfId="0" applyNumberFormat="1" applyFont="1" applyBorder="1"/>
    <xf numFmtId="0" fontId="36" fillId="0" borderId="10" xfId="0" applyFont="1" applyBorder="1"/>
    <xf numFmtId="0" fontId="31" fillId="0" borderId="10" xfId="0" applyFont="1" applyBorder="1"/>
    <xf numFmtId="0" fontId="36" fillId="0" borderId="17" xfId="0" applyFont="1" applyBorder="1"/>
    <xf numFmtId="0" fontId="6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9" fillId="0" borderId="0" xfId="0" applyFont="1" applyBorder="1" applyAlignment="1">
      <alignment horizontal="left" vertical="top"/>
    </xf>
    <xf numFmtId="0" fontId="14" fillId="0" borderId="17" xfId="0" applyFont="1" applyBorder="1" applyAlignment="1">
      <alignment horizontal="left" vertical="top"/>
    </xf>
    <xf numFmtId="0" fontId="18" fillId="0" borderId="17" xfId="0" applyFont="1" applyBorder="1" applyAlignment="1">
      <alignment horizontal="left" vertical="top"/>
    </xf>
    <xf numFmtId="0" fontId="29" fillId="0" borderId="0" xfId="0" applyFont="1" applyFill="1" applyBorder="1"/>
    <xf numFmtId="0" fontId="16" fillId="0" borderId="0" xfId="0" applyNumberFormat="1" applyFont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/>
    </xf>
    <xf numFmtId="0" fontId="25" fillId="0" borderId="0" xfId="0" applyFont="1" applyFill="1" applyBorder="1" applyAlignment="1">
      <alignment horizontal="left" vertical="top"/>
    </xf>
    <xf numFmtId="0" fontId="0" fillId="0" borderId="17" xfId="0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/>
    </xf>
    <xf numFmtId="0" fontId="23" fillId="0" borderId="0" xfId="0" applyFont="1" applyBorder="1" applyAlignment="1">
      <alignment horizontal="left" vertical="top"/>
    </xf>
    <xf numFmtId="0" fontId="25" fillId="0" borderId="0" xfId="3" applyNumberFormat="1" applyFont="1" applyFill="1" applyBorder="1" applyAlignment="1">
      <alignment horizontal="left" vertical="top"/>
    </xf>
    <xf numFmtId="0" fontId="25" fillId="0" borderId="9" xfId="3" applyNumberFormat="1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19" fillId="0" borderId="0" xfId="0" applyFont="1" applyFill="1" applyBorder="1" applyAlignment="1">
      <alignment horizontal="left" vertical="top"/>
    </xf>
    <xf numFmtId="2" fontId="19" fillId="0" borderId="0" xfId="0" applyNumberFormat="1" applyFont="1" applyFill="1" applyBorder="1" applyAlignment="1">
      <alignment horizontal="left" vertical="top"/>
    </xf>
    <xf numFmtId="1" fontId="19" fillId="0" borderId="0" xfId="0" applyNumberFormat="1" applyFont="1" applyFill="1" applyBorder="1" applyAlignment="1">
      <alignment horizontal="left" vertical="top"/>
    </xf>
    <xf numFmtId="0" fontId="19" fillId="0" borderId="0" xfId="0" applyFont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/>
    </xf>
    <xf numFmtId="2" fontId="24" fillId="0" borderId="0" xfId="0" applyNumberFormat="1" applyFont="1" applyFill="1" applyBorder="1" applyAlignment="1">
      <alignment horizontal="left" vertical="top"/>
    </xf>
    <xf numFmtId="2" fontId="24" fillId="0" borderId="0" xfId="0" applyNumberFormat="1" applyFont="1" applyBorder="1" applyAlignment="1">
      <alignment horizontal="left" vertical="top"/>
    </xf>
    <xf numFmtId="1" fontId="24" fillId="0" borderId="0" xfId="0" applyNumberFormat="1" applyFont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2" fontId="16" fillId="0" borderId="0" xfId="0" applyNumberFormat="1" applyFont="1" applyFill="1" applyBorder="1" applyAlignment="1">
      <alignment horizontal="left" vertical="top"/>
    </xf>
    <xf numFmtId="1" fontId="16" fillId="0" borderId="0" xfId="0" applyNumberFormat="1" applyFont="1" applyFill="1" applyBorder="1" applyAlignment="1">
      <alignment horizontal="left" vertical="top"/>
    </xf>
    <xf numFmtId="1" fontId="24" fillId="0" borderId="0" xfId="0" applyNumberFormat="1" applyFont="1" applyFill="1" applyBorder="1" applyAlignment="1">
      <alignment horizontal="left" vertical="top"/>
    </xf>
    <xf numFmtId="1" fontId="16" fillId="0" borderId="0" xfId="0" applyNumberFormat="1" applyFont="1" applyFill="1" applyAlignment="1">
      <alignment horizontal="left" vertical="top"/>
    </xf>
    <xf numFmtId="2" fontId="25" fillId="0" borderId="0" xfId="3" applyNumberFormat="1" applyFont="1" applyFill="1" applyBorder="1" applyAlignment="1">
      <alignment horizontal="left" vertical="top"/>
    </xf>
    <xf numFmtId="2" fontId="16" fillId="0" borderId="0" xfId="0" applyNumberFormat="1" applyFont="1" applyFill="1" applyAlignment="1">
      <alignment horizontal="left" vertical="top"/>
    </xf>
    <xf numFmtId="1" fontId="0" fillId="0" borderId="0" xfId="0" applyNumberFormat="1" applyFill="1" applyBorder="1" applyAlignment="1">
      <alignment horizontal="left" vertical="top"/>
    </xf>
    <xf numFmtId="2" fontId="0" fillId="0" borderId="0" xfId="0" applyNumberFormat="1" applyFont="1" applyBorder="1" applyAlignment="1">
      <alignment horizontal="left" vertical="top"/>
    </xf>
    <xf numFmtId="1" fontId="0" fillId="0" borderId="0" xfId="0" applyNumberFormat="1" applyFont="1" applyBorder="1" applyAlignment="1">
      <alignment horizontal="left" vertical="top"/>
    </xf>
    <xf numFmtId="2" fontId="23" fillId="0" borderId="0" xfId="0" applyNumberFormat="1" applyFont="1" applyBorder="1" applyAlignment="1">
      <alignment horizontal="left" vertical="top"/>
    </xf>
    <xf numFmtId="0" fontId="25" fillId="0" borderId="9" xfId="0" applyFont="1" applyFill="1" applyBorder="1" applyAlignment="1">
      <alignment horizontal="left" vertical="top"/>
    </xf>
    <xf numFmtId="0" fontId="0" fillId="0" borderId="9" xfId="0" applyNumberFormat="1" applyFont="1" applyFill="1" applyBorder="1" applyAlignment="1">
      <alignment horizontal="left" vertical="top"/>
    </xf>
    <xf numFmtId="2" fontId="25" fillId="0" borderId="9" xfId="3" applyNumberFormat="1" applyFont="1" applyFill="1" applyBorder="1" applyAlignment="1">
      <alignment horizontal="left" vertical="top"/>
    </xf>
    <xf numFmtId="2" fontId="16" fillId="0" borderId="9" xfId="0" applyNumberFormat="1" applyFont="1" applyFill="1" applyBorder="1" applyAlignment="1">
      <alignment horizontal="left" vertical="top"/>
    </xf>
    <xf numFmtId="1" fontId="16" fillId="0" borderId="9" xfId="0" applyNumberFormat="1" applyFont="1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1" fontId="0" fillId="0" borderId="9" xfId="0" applyNumberFormat="1" applyFill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1" fontId="0" fillId="0" borderId="9" xfId="0" applyNumberFormat="1" applyBorder="1" applyAlignment="1">
      <alignment horizontal="left" vertical="top"/>
    </xf>
    <xf numFmtId="2" fontId="0" fillId="0" borderId="9" xfId="0" applyNumberFormat="1" applyFont="1" applyBorder="1" applyAlignment="1">
      <alignment horizontal="left" vertical="top"/>
    </xf>
    <xf numFmtId="1" fontId="0" fillId="0" borderId="9" xfId="0" applyNumberFormat="1" applyFont="1" applyBorder="1" applyAlignment="1">
      <alignment horizontal="left" vertical="top"/>
    </xf>
    <xf numFmtId="0" fontId="23" fillId="0" borderId="9" xfId="0" applyFont="1" applyBorder="1" applyAlignment="1">
      <alignment horizontal="left" vertical="top"/>
    </xf>
    <xf numFmtId="2" fontId="23" fillId="0" borderId="9" xfId="0" applyNumberFormat="1" applyFont="1" applyBorder="1" applyAlignment="1">
      <alignment horizontal="left" vertical="top"/>
    </xf>
    <xf numFmtId="0" fontId="0" fillId="0" borderId="0" xfId="0" applyNumberFormat="1" applyFont="1" applyFill="1" applyAlignment="1">
      <alignment horizontal="left" vertical="top"/>
    </xf>
    <xf numFmtId="2" fontId="0" fillId="0" borderId="0" xfId="0" applyNumberFormat="1" applyFill="1" applyBorder="1" applyAlignment="1">
      <alignment horizontal="left" vertical="top"/>
    </xf>
    <xf numFmtId="2" fontId="0" fillId="0" borderId="0" xfId="0" applyNumberForma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0" fontId="25" fillId="0" borderId="0" xfId="0" applyNumberFormat="1" applyFont="1" applyFill="1" applyAlignment="1">
      <alignment horizontal="left" vertical="top"/>
    </xf>
    <xf numFmtId="2" fontId="25" fillId="0" borderId="0" xfId="0" applyNumberFormat="1" applyFont="1" applyFill="1" applyBorder="1" applyAlignment="1">
      <alignment horizontal="left" vertical="top"/>
    </xf>
    <xf numFmtId="2" fontId="25" fillId="0" borderId="0" xfId="0" applyNumberFormat="1" applyFont="1" applyFill="1" applyAlignment="1">
      <alignment horizontal="left" vertical="top"/>
    </xf>
    <xf numFmtId="2" fontId="19" fillId="0" borderId="0" xfId="0" applyNumberFormat="1" applyFont="1" applyFill="1" applyAlignment="1">
      <alignment horizontal="left" vertical="top"/>
    </xf>
    <xf numFmtId="1" fontId="19" fillId="0" borderId="0" xfId="0" applyNumberFormat="1" applyFont="1" applyFill="1" applyAlignment="1">
      <alignment horizontal="left" vertical="top"/>
    </xf>
    <xf numFmtId="0" fontId="25" fillId="0" borderId="0" xfId="0" applyFont="1" applyFill="1" applyAlignment="1">
      <alignment horizontal="left" vertical="top"/>
    </xf>
    <xf numFmtId="0" fontId="25" fillId="0" borderId="0" xfId="0" applyFont="1" applyAlignment="1">
      <alignment horizontal="left" vertical="top"/>
    </xf>
    <xf numFmtId="0" fontId="25" fillId="0" borderId="17" xfId="0" applyFont="1" applyFill="1" applyBorder="1" applyAlignment="1">
      <alignment horizontal="left" vertical="top"/>
    </xf>
    <xf numFmtId="0" fontId="0" fillId="0" borderId="17" xfId="0" applyNumberFormat="1" applyFont="1" applyFill="1" applyBorder="1" applyAlignment="1">
      <alignment horizontal="left" vertical="top"/>
    </xf>
    <xf numFmtId="2" fontId="0" fillId="0" borderId="17" xfId="0" applyNumberFormat="1" applyFill="1" applyBorder="1" applyAlignment="1">
      <alignment horizontal="left" vertical="top"/>
    </xf>
    <xf numFmtId="2" fontId="16" fillId="0" borderId="17" xfId="0" applyNumberFormat="1" applyFont="1" applyFill="1" applyBorder="1" applyAlignment="1">
      <alignment horizontal="left" vertical="top"/>
    </xf>
    <xf numFmtId="1" fontId="16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Border="1" applyAlignment="1">
      <alignment horizontal="left" vertical="top"/>
    </xf>
    <xf numFmtId="1" fontId="11" fillId="0" borderId="0" xfId="0" applyNumberFormat="1" applyFont="1" applyFill="1" applyBorder="1" applyAlignment="1">
      <alignment horizontal="left" vertical="top"/>
    </xf>
    <xf numFmtId="165" fontId="0" fillId="0" borderId="0" xfId="0" applyNumberForma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2" fontId="11" fillId="0" borderId="0" xfId="0" applyNumberFormat="1" applyFont="1" applyFill="1" applyBorder="1" applyAlignment="1">
      <alignment horizontal="left" vertical="top"/>
    </xf>
    <xf numFmtId="2" fontId="0" fillId="0" borderId="0" xfId="0" applyNumberFormat="1" applyFont="1" applyFill="1" applyBorder="1" applyAlignment="1">
      <alignment horizontal="left" vertical="top"/>
    </xf>
    <xf numFmtId="1" fontId="25" fillId="0" borderId="0" xfId="3" applyNumberFormat="1" applyFont="1" applyFill="1" applyBorder="1" applyAlignment="1">
      <alignment horizontal="left" vertical="top"/>
    </xf>
    <xf numFmtId="1" fontId="0" fillId="0" borderId="0" xfId="0" applyNumberFormat="1" applyFont="1" applyFill="1" applyBorder="1" applyAlignment="1">
      <alignment horizontal="left" vertical="top"/>
    </xf>
    <xf numFmtId="2" fontId="0" fillId="0" borderId="0" xfId="0" applyNumberFormat="1" applyFont="1" applyFill="1" applyAlignment="1">
      <alignment horizontal="left" vertical="top"/>
    </xf>
    <xf numFmtId="1" fontId="0" fillId="0" borderId="0" xfId="0" applyNumberFormat="1" applyFont="1" applyFill="1" applyAlignment="1">
      <alignment horizontal="left" vertical="top"/>
    </xf>
    <xf numFmtId="0" fontId="0" fillId="0" borderId="0" xfId="0" applyNumberFormat="1" applyFont="1" applyAlignment="1">
      <alignment horizontal="left" vertical="top"/>
    </xf>
    <xf numFmtId="2" fontId="0" fillId="0" borderId="9" xfId="0" applyNumberFormat="1" applyFont="1" applyFill="1" applyBorder="1" applyAlignment="1">
      <alignment horizontal="left" vertical="top"/>
    </xf>
    <xf numFmtId="1" fontId="0" fillId="0" borderId="9" xfId="0" applyNumberFormat="1" applyFont="1" applyFill="1" applyBorder="1" applyAlignment="1">
      <alignment horizontal="left" vertical="top"/>
    </xf>
    <xf numFmtId="0" fontId="0" fillId="0" borderId="9" xfId="0" applyNumberFormat="1" applyFont="1" applyBorder="1" applyAlignment="1">
      <alignment horizontal="left" vertical="top"/>
    </xf>
    <xf numFmtId="2" fontId="25" fillId="0" borderId="9" xfId="0" applyNumberFormat="1" applyFont="1" applyFill="1" applyBorder="1" applyAlignment="1">
      <alignment horizontal="left" vertical="top"/>
    </xf>
    <xf numFmtId="2" fontId="20" fillId="0" borderId="0" xfId="0" applyNumberFormat="1" applyFont="1" applyFill="1" applyBorder="1" applyAlignment="1">
      <alignment horizontal="left" vertical="top"/>
    </xf>
    <xf numFmtId="0" fontId="20" fillId="0" borderId="0" xfId="0" applyNumberFormat="1" applyFont="1" applyFill="1" applyBorder="1" applyAlignment="1">
      <alignment horizontal="left" vertical="top"/>
    </xf>
    <xf numFmtId="1" fontId="20" fillId="0" borderId="0" xfId="0" applyNumberFormat="1" applyFont="1" applyFill="1" applyBorder="1" applyAlignment="1">
      <alignment horizontal="left" vertical="top"/>
    </xf>
    <xf numFmtId="0" fontId="20" fillId="0" borderId="0" xfId="0" applyNumberFormat="1" applyFont="1" applyBorder="1" applyAlignment="1">
      <alignment horizontal="left" vertical="top"/>
    </xf>
    <xf numFmtId="0" fontId="24" fillId="0" borderId="17" xfId="0" applyFont="1" applyFill="1" applyBorder="1" applyAlignment="1">
      <alignment horizontal="left" vertical="top"/>
    </xf>
    <xf numFmtId="2" fontId="24" fillId="0" borderId="17" xfId="0" applyNumberFormat="1" applyFont="1" applyFill="1" applyBorder="1" applyAlignment="1">
      <alignment horizontal="left" vertical="top"/>
    </xf>
    <xf numFmtId="0" fontId="16" fillId="0" borderId="17" xfId="0" applyFont="1" applyBorder="1" applyAlignment="1">
      <alignment horizontal="left" vertical="top"/>
    </xf>
    <xf numFmtId="0" fontId="24" fillId="0" borderId="17" xfId="0" applyFont="1" applyBorder="1" applyAlignment="1">
      <alignment horizontal="left" vertical="top"/>
    </xf>
    <xf numFmtId="1" fontId="11" fillId="0" borderId="9" xfId="0" applyNumberFormat="1" applyFont="1" applyFill="1" applyBorder="1" applyAlignment="1">
      <alignment horizontal="left" vertical="top"/>
    </xf>
    <xf numFmtId="165" fontId="0" fillId="0" borderId="9" xfId="0" applyNumberFormat="1" applyFill="1" applyBorder="1" applyAlignment="1">
      <alignment horizontal="left" vertical="top"/>
    </xf>
    <xf numFmtId="2" fontId="11" fillId="0" borderId="9" xfId="0" applyNumberFormat="1" applyFont="1" applyFill="1" applyBorder="1" applyAlignment="1">
      <alignment horizontal="left" vertical="top"/>
    </xf>
    <xf numFmtId="2" fontId="0" fillId="0" borderId="9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0" fontId="19" fillId="0" borderId="0" xfId="0" applyFont="1" applyFill="1" applyBorder="1" applyAlignment="1">
      <alignment horizontal="center" vertical="top"/>
    </xf>
    <xf numFmtId="0" fontId="24" fillId="0" borderId="17" xfId="0" applyFont="1" applyFill="1" applyBorder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top"/>
    </xf>
    <xf numFmtId="0" fontId="0" fillId="0" borderId="17" xfId="0" applyFill="1" applyBorder="1" applyAlignment="1">
      <alignment horizontal="center" vertical="top"/>
    </xf>
    <xf numFmtId="0" fontId="16" fillId="0" borderId="0" xfId="0" applyNumberFormat="1" applyFont="1" applyFill="1" applyBorder="1" applyAlignment="1">
      <alignment horizontal="center" vertical="top"/>
    </xf>
    <xf numFmtId="0" fontId="16" fillId="0" borderId="9" xfId="0" applyNumberFormat="1" applyFont="1" applyFill="1" applyBorder="1" applyAlignment="1">
      <alignment horizontal="center" vertical="top"/>
    </xf>
    <xf numFmtId="0" fontId="25" fillId="0" borderId="0" xfId="0" applyFont="1" applyFill="1" applyBorder="1" applyAlignment="1">
      <alignment horizontal="center" vertical="top"/>
    </xf>
    <xf numFmtId="49" fontId="25" fillId="0" borderId="0" xfId="0" applyNumberFormat="1" applyFont="1" applyFill="1" applyBorder="1" applyAlignment="1">
      <alignment horizontal="center" vertical="top"/>
    </xf>
    <xf numFmtId="49" fontId="25" fillId="0" borderId="17" xfId="0" applyNumberFormat="1" applyFont="1" applyFill="1" applyBorder="1" applyAlignment="1">
      <alignment horizontal="center" vertical="top"/>
    </xf>
    <xf numFmtId="0" fontId="16" fillId="0" borderId="0" xfId="0" applyNumberFormat="1" applyFont="1" applyFill="1" applyAlignment="1">
      <alignment horizontal="center" vertical="top"/>
    </xf>
    <xf numFmtId="0" fontId="26" fillId="0" borderId="0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25" fillId="0" borderId="17" xfId="3" applyNumberFormat="1" applyFont="1" applyFill="1" applyBorder="1" applyAlignment="1">
      <alignment horizontal="left" vertical="top"/>
    </xf>
    <xf numFmtId="165" fontId="19" fillId="0" borderId="0" xfId="0" applyNumberFormat="1" applyFont="1" applyFill="1" applyBorder="1" applyAlignment="1">
      <alignment horizontal="left" vertical="top"/>
    </xf>
    <xf numFmtId="165" fontId="24" fillId="0" borderId="17" xfId="0" applyNumberFormat="1" applyFont="1" applyFill="1" applyBorder="1" applyAlignment="1">
      <alignment horizontal="left" vertical="top"/>
    </xf>
    <xf numFmtId="1" fontId="24" fillId="0" borderId="17" xfId="0" applyNumberFormat="1" applyFont="1" applyFill="1" applyBorder="1" applyAlignment="1">
      <alignment horizontal="left" vertical="top"/>
    </xf>
    <xf numFmtId="0" fontId="19" fillId="0" borderId="23" xfId="0" applyNumberFormat="1" applyFont="1" applyFill="1" applyBorder="1" applyAlignment="1">
      <alignment horizontal="left" vertical="top" wrapText="1"/>
    </xf>
    <xf numFmtId="0" fontId="19" fillId="0" borderId="23" xfId="4" applyNumberFormat="1" applyFont="1" applyFill="1" applyBorder="1" applyAlignment="1">
      <alignment horizontal="center" vertical="top" wrapText="1"/>
    </xf>
    <xf numFmtId="0" fontId="16" fillId="0" borderId="23" xfId="0" applyNumberFormat="1" applyFont="1" applyFill="1" applyBorder="1" applyAlignment="1">
      <alignment horizontal="left" vertical="top" wrapText="1"/>
    </xf>
    <xf numFmtId="0" fontId="19" fillId="0" borderId="23" xfId="4" applyNumberFormat="1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23" xfId="0" applyNumberFormat="1" applyFont="1" applyBorder="1" applyAlignment="1">
      <alignment horizontal="left" vertical="top" wrapText="1"/>
    </xf>
    <xf numFmtId="0" fontId="24" fillId="0" borderId="23" xfId="0" applyNumberFormat="1" applyFont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8" fillId="0" borderId="3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6" fillId="0" borderId="18" xfId="0" applyFont="1" applyFill="1" applyBorder="1" applyAlignment="1">
      <alignment horizontal="center"/>
    </xf>
    <xf numFmtId="0" fontId="7" fillId="0" borderId="19" xfId="0" applyFont="1" applyFill="1" applyBorder="1"/>
    <xf numFmtId="0" fontId="6" fillId="0" borderId="0" xfId="0" applyFont="1" applyFill="1"/>
    <xf numFmtId="0" fontId="6" fillId="0" borderId="19" xfId="0" applyFont="1" applyFill="1" applyBorder="1"/>
    <xf numFmtId="0" fontId="6" fillId="0" borderId="6" xfId="0" applyFont="1" applyFill="1" applyBorder="1" applyAlignment="1">
      <alignment horizontal="center"/>
    </xf>
    <xf numFmtId="0" fontId="7" fillId="0" borderId="9" xfId="0" applyFont="1" applyFill="1" applyBorder="1"/>
    <xf numFmtId="0" fontId="7" fillId="0" borderId="20" xfId="0" applyFont="1" applyFill="1" applyBorder="1"/>
    <xf numFmtId="0" fontId="1" fillId="0" borderId="6" xfId="0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165" fontId="4" fillId="0" borderId="5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164" fontId="4" fillId="0" borderId="8" xfId="0" applyNumberFormat="1" applyFont="1" applyFill="1" applyBorder="1" applyAlignment="1">
      <alignment horizontal="center"/>
    </xf>
    <xf numFmtId="165" fontId="4" fillId="0" borderId="8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164" fontId="4" fillId="0" borderId="7" xfId="0" applyNumberFormat="1" applyFont="1" applyFill="1" applyBorder="1" applyAlignment="1">
      <alignment horizontal="center"/>
    </xf>
    <xf numFmtId="165" fontId="4" fillId="0" borderId="7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0" fontId="42" fillId="0" borderId="0" xfId="0" applyFont="1" applyFill="1" applyBorder="1" applyAlignment="1">
      <alignment horizontal="left" vertical="top"/>
    </xf>
    <xf numFmtId="2" fontId="42" fillId="0" borderId="0" xfId="7" applyNumberFormat="1" applyFont="1" applyFill="1" applyBorder="1"/>
    <xf numFmtId="2" fontId="29" fillId="0" borderId="0" xfId="7" applyNumberFormat="1" applyFont="1" applyFill="1" applyBorder="1"/>
    <xf numFmtId="1" fontId="29" fillId="0" borderId="0" xfId="0" applyNumberFormat="1" applyFont="1" applyFill="1"/>
    <xf numFmtId="2" fontId="29" fillId="0" borderId="0" xfId="0" applyNumberFormat="1" applyFont="1" applyFill="1"/>
    <xf numFmtId="2" fontId="42" fillId="0" borderId="0" xfId="0" applyNumberFormat="1" applyFont="1" applyFill="1" applyBorder="1"/>
    <xf numFmtId="1" fontId="42" fillId="0" borderId="0" xfId="0" applyNumberFormat="1" applyFont="1" applyFill="1"/>
    <xf numFmtId="2" fontId="42" fillId="0" borderId="0" xfId="0" applyNumberFormat="1" applyFont="1" applyFill="1"/>
    <xf numFmtId="0" fontId="42" fillId="0" borderId="0" xfId="0" applyFont="1" applyFill="1" applyBorder="1"/>
    <xf numFmtId="0" fontId="42" fillId="0" borderId="0" xfId="0" applyFont="1" applyFill="1"/>
    <xf numFmtId="0" fontId="29" fillId="0" borderId="0" xfId="0" applyFont="1" applyFill="1"/>
    <xf numFmtId="0" fontId="29" fillId="0" borderId="0" xfId="0" applyFont="1" applyFill="1" applyAlignment="1">
      <alignment vertical="top" wrapText="1"/>
    </xf>
    <xf numFmtId="2" fontId="42" fillId="0" borderId="0" xfId="1" applyNumberFormat="1" applyFont="1" applyFill="1"/>
    <xf numFmtId="0" fontId="29" fillId="0" borderId="0" xfId="0" applyFont="1" applyFill="1" applyAlignment="1">
      <alignment horizontal="left" vertical="top" wrapText="1"/>
    </xf>
    <xf numFmtId="0" fontId="29" fillId="0" borderId="0" xfId="7" applyFont="1" applyFill="1" applyBorder="1" applyAlignment="1">
      <alignment horizontal="left" vertical="top" wrapText="1"/>
    </xf>
    <xf numFmtId="2" fontId="29" fillId="0" borderId="0" xfId="7" applyNumberFormat="1" applyFont="1" applyFill="1" applyBorder="1" applyAlignment="1">
      <alignment horizontal="left" vertical="top" wrapText="1"/>
    </xf>
    <xf numFmtId="2" fontId="43" fillId="0" borderId="0" xfId="7" applyNumberFormat="1" applyFont="1" applyFill="1" applyBorder="1" applyAlignment="1">
      <alignment horizontal="left" vertical="top" wrapText="1"/>
    </xf>
    <xf numFmtId="0" fontId="42" fillId="0" borderId="0" xfId="1" applyFont="1" applyFill="1" applyAlignment="1">
      <alignment horizontal="left" vertical="top"/>
    </xf>
    <xf numFmtId="165" fontId="42" fillId="0" borderId="0" xfId="0" applyNumberFormat="1" applyFont="1" applyFill="1" applyAlignment="1">
      <alignment horizontal="left" vertical="top"/>
    </xf>
    <xf numFmtId="1" fontId="42" fillId="0" borderId="0" xfId="0" applyNumberFormat="1" applyFont="1" applyFill="1" applyAlignment="1">
      <alignment horizontal="left" vertical="top"/>
    </xf>
    <xf numFmtId="2" fontId="42" fillId="0" borderId="0" xfId="0" applyNumberFormat="1" applyFont="1" applyFill="1" applyAlignment="1">
      <alignment horizontal="left" vertical="top"/>
    </xf>
    <xf numFmtId="0" fontId="42" fillId="0" borderId="0" xfId="0" applyFont="1" applyFill="1" applyAlignment="1">
      <alignment horizontal="left" vertical="top"/>
    </xf>
    <xf numFmtId="165" fontId="42" fillId="0" borderId="0" xfId="0" applyNumberFormat="1" applyFont="1" applyFill="1"/>
    <xf numFmtId="165" fontId="42" fillId="0" borderId="0" xfId="0" applyNumberFormat="1" applyFont="1" applyFill="1" applyBorder="1"/>
    <xf numFmtId="0" fontId="29" fillId="0" borderId="10" xfId="0" applyFont="1" applyFill="1" applyBorder="1"/>
    <xf numFmtId="0" fontId="29" fillId="0" borderId="17" xfId="0" applyFont="1" applyFill="1" applyBorder="1"/>
    <xf numFmtId="0" fontId="42" fillId="0" borderId="17" xfId="0" applyFont="1" applyFill="1" applyBorder="1"/>
    <xf numFmtId="2" fontId="29" fillId="0" borderId="0" xfId="0" applyNumberFormat="1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left" vertical="top" wrapText="1"/>
    </xf>
    <xf numFmtId="0" fontId="42" fillId="0" borderId="17" xfId="0" applyFont="1" applyFill="1" applyBorder="1" applyAlignment="1">
      <alignment horizontal="left" vertical="top"/>
    </xf>
    <xf numFmtId="165" fontId="42" fillId="0" borderId="17" xfId="0" applyNumberFormat="1" applyFont="1" applyFill="1" applyBorder="1" applyAlignment="1">
      <alignment horizontal="left" vertical="top"/>
    </xf>
    <xf numFmtId="2" fontId="42" fillId="0" borderId="17" xfId="0" applyNumberFormat="1" applyFont="1" applyFill="1" applyBorder="1"/>
    <xf numFmtId="2" fontId="42" fillId="0" borderId="17" xfId="7" applyNumberFormat="1" applyFont="1" applyFill="1" applyBorder="1"/>
    <xf numFmtId="2" fontId="29" fillId="0" borderId="17" xfId="7" applyNumberFormat="1" applyFont="1" applyFill="1" applyBorder="1"/>
    <xf numFmtId="165" fontId="42" fillId="0" borderId="17" xfId="0" applyNumberFormat="1" applyFont="1" applyFill="1" applyBorder="1"/>
    <xf numFmtId="1" fontId="29" fillId="0" borderId="17" xfId="0" applyNumberFormat="1" applyFont="1" applyFill="1" applyBorder="1"/>
    <xf numFmtId="1" fontId="42" fillId="0" borderId="17" xfId="0" applyNumberFormat="1" applyFont="1" applyFill="1" applyBorder="1"/>
    <xf numFmtId="2" fontId="29" fillId="0" borderId="17" xfId="0" applyNumberFormat="1" applyFont="1" applyFill="1" applyBorder="1"/>
    <xf numFmtId="1" fontId="42" fillId="0" borderId="17" xfId="0" applyNumberFormat="1" applyFont="1" applyFill="1" applyBorder="1" applyAlignment="1">
      <alignment horizontal="left" vertical="top"/>
    </xf>
    <xf numFmtId="2" fontId="42" fillId="0" borderId="17" xfId="0" applyNumberFormat="1" applyFont="1" applyFill="1" applyBorder="1" applyAlignment="1">
      <alignment horizontal="left" vertical="top"/>
    </xf>
    <xf numFmtId="0" fontId="40" fillId="0" borderId="0" xfId="0" applyFont="1" applyFill="1"/>
    <xf numFmtId="2" fontId="6" fillId="0" borderId="0" xfId="0" applyNumberFormat="1" applyFont="1" applyFill="1"/>
    <xf numFmtId="0" fontId="15" fillId="0" borderId="0" xfId="0" applyFont="1" applyFill="1"/>
    <xf numFmtId="0" fontId="8" fillId="0" borderId="0" xfId="0" applyFont="1" applyFill="1" applyAlignment="1">
      <alignment horizontal="center"/>
    </xf>
    <xf numFmtId="2" fontId="15" fillId="0" borderId="0" xfId="0" applyNumberFormat="1" applyFont="1" applyFill="1"/>
    <xf numFmtId="1" fontId="15" fillId="0" borderId="0" xfId="0" applyNumberFormat="1" applyFont="1" applyFill="1"/>
    <xf numFmtId="165" fontId="15" fillId="0" borderId="0" xfId="0" applyNumberFormat="1" applyFont="1" applyFill="1"/>
    <xf numFmtId="2" fontId="15" fillId="0" borderId="0" xfId="0" applyNumberFormat="1" applyFont="1" applyFill="1" applyBorder="1"/>
    <xf numFmtId="1" fontId="15" fillId="0" borderId="0" xfId="0" applyNumberFormat="1" applyFont="1" applyFill="1" applyBorder="1"/>
    <xf numFmtId="165" fontId="15" fillId="0" borderId="0" xfId="0" applyNumberFormat="1" applyFont="1" applyFill="1" applyBorder="1"/>
    <xf numFmtId="0" fontId="8" fillId="0" borderId="17" xfId="0" applyFont="1" applyFill="1" applyBorder="1" applyAlignment="1">
      <alignment horizontal="center"/>
    </xf>
    <xf numFmtId="0" fontId="15" fillId="0" borderId="17" xfId="0" applyFont="1" applyFill="1" applyBorder="1"/>
    <xf numFmtId="1" fontId="15" fillId="0" borderId="17" xfId="0" applyNumberFormat="1" applyFont="1" applyFill="1" applyBorder="1"/>
    <xf numFmtId="0" fontId="29" fillId="0" borderId="0" xfId="0" applyFont="1" applyFill="1" applyAlignment="1">
      <alignment horizontal="center" vertical="top" wrapText="1"/>
    </xf>
    <xf numFmtId="0" fontId="29" fillId="0" borderId="9" xfId="0" applyFont="1" applyFill="1" applyBorder="1" applyAlignment="1">
      <alignment horizontal="left" vertical="top" wrapText="1"/>
    </xf>
    <xf numFmtId="0" fontId="29" fillId="0" borderId="0" xfId="0" applyFont="1" applyFill="1" applyBorder="1" applyAlignment="1">
      <alignment horizontal="center" vertical="top" wrapText="1"/>
    </xf>
    <xf numFmtId="0" fontId="39" fillId="4" borderId="23" xfId="0" applyFont="1" applyFill="1" applyBorder="1" applyAlignment="1">
      <alignment horizontal="left" vertical="top"/>
    </xf>
    <xf numFmtId="0" fontId="39" fillId="4" borderId="23" xfId="0" applyFont="1" applyFill="1" applyBorder="1" applyAlignment="1">
      <alignment horizontal="left" vertical="top" wrapText="1"/>
    </xf>
    <xf numFmtId="0" fontId="45" fillId="4" borderId="23" xfId="0" applyFont="1" applyFill="1" applyBorder="1" applyAlignment="1">
      <alignment horizontal="left" vertical="top" wrapText="1"/>
    </xf>
    <xf numFmtId="0" fontId="7" fillId="0" borderId="17" xfId="0" applyFont="1" applyBorder="1"/>
    <xf numFmtId="0" fontId="7" fillId="4" borderId="23" xfId="0" applyFont="1" applyFill="1" applyBorder="1"/>
    <xf numFmtId="0" fontId="14" fillId="0" borderId="24" xfId="0" applyFont="1" applyBorder="1" applyAlignment="1">
      <alignment horizontal="left" vertical="top"/>
    </xf>
    <xf numFmtId="0" fontId="18" fillId="0" borderId="24" xfId="0" applyFont="1" applyBorder="1" applyAlignment="1">
      <alignment horizontal="left" vertical="top"/>
    </xf>
    <xf numFmtId="0" fontId="7" fillId="0" borderId="24" xfId="0" applyFont="1" applyBorder="1"/>
    <xf numFmtId="0" fontId="8" fillId="0" borderId="24" xfId="6" applyFont="1" applyFill="1" applyBorder="1" applyAlignment="1">
      <alignment horizontal="center" vertical="top" wrapText="1"/>
    </xf>
    <xf numFmtId="2" fontId="15" fillId="0" borderId="17" xfId="0" applyNumberFormat="1" applyFont="1" applyFill="1" applyBorder="1"/>
    <xf numFmtId="165" fontId="15" fillId="0" borderId="17" xfId="0" applyNumberFormat="1" applyFont="1" applyFill="1" applyBorder="1"/>
    <xf numFmtId="0" fontId="8" fillId="0" borderId="17" xfId="0" applyNumberFormat="1" applyFont="1" applyBorder="1"/>
    <xf numFmtId="0" fontId="16" fillId="0" borderId="17" xfId="0" applyFont="1" applyFill="1" applyBorder="1" applyAlignment="1">
      <alignment horizontal="center" vertical="top"/>
    </xf>
    <xf numFmtId="49" fontId="37" fillId="0" borderId="6" xfId="0" applyNumberFormat="1" applyFont="1" applyBorder="1" applyAlignment="1">
      <alignment horizontal="center"/>
    </xf>
    <xf numFmtId="2" fontId="13" fillId="0" borderId="9" xfId="0" applyNumberFormat="1" applyFont="1" applyBorder="1"/>
    <xf numFmtId="2" fontId="13" fillId="0" borderId="7" xfId="0" applyNumberFormat="1" applyFont="1" applyBorder="1"/>
    <xf numFmtId="164" fontId="13" fillId="0" borderId="6" xfId="0" applyNumberFormat="1" applyFont="1" applyBorder="1"/>
    <xf numFmtId="0" fontId="13" fillId="0" borderId="3" xfId="0" applyFont="1" applyBorder="1"/>
    <xf numFmtId="0" fontId="13" fillId="0" borderId="7" xfId="0" applyFont="1" applyBorder="1"/>
    <xf numFmtId="2" fontId="13" fillId="0" borderId="6" xfId="0" applyNumberFormat="1" applyFont="1" applyBorder="1"/>
    <xf numFmtId="164" fontId="13" fillId="0" borderId="9" xfId="0" applyNumberFormat="1" applyFont="1" applyBorder="1"/>
    <xf numFmtId="164" fontId="13" fillId="0" borderId="7" xfId="0" applyNumberFormat="1" applyFont="1" applyBorder="1"/>
    <xf numFmtId="0" fontId="13" fillId="0" borderId="6" xfId="0" applyFont="1" applyBorder="1" applyAlignment="1">
      <alignment horizontal="center"/>
    </xf>
    <xf numFmtId="0" fontId="13" fillId="0" borderId="20" xfId="0" applyFont="1" applyBorder="1" applyAlignment="1">
      <alignment horizontal="center"/>
    </xf>
    <xf numFmtId="165" fontId="13" fillId="0" borderId="6" xfId="0" applyNumberFormat="1" applyFont="1" applyBorder="1"/>
    <xf numFmtId="2" fontId="4" fillId="0" borderId="10" xfId="0" applyNumberFormat="1" applyFont="1" applyBorder="1"/>
    <xf numFmtId="2" fontId="3" fillId="0" borderId="10" xfId="0" applyNumberFormat="1" applyFont="1" applyBorder="1"/>
    <xf numFmtId="2" fontId="4" fillId="0" borderId="17" xfId="0" applyNumberFormat="1" applyFont="1" applyBorder="1"/>
    <xf numFmtId="2" fontId="3" fillId="0" borderId="0" xfId="0" applyNumberFormat="1" applyFont="1"/>
    <xf numFmtId="165" fontId="6" fillId="0" borderId="0" xfId="0" applyNumberFormat="1" applyFont="1" applyFill="1"/>
    <xf numFmtId="165" fontId="7" fillId="0" borderId="0" xfId="0" applyNumberFormat="1" applyFont="1" applyFill="1"/>
    <xf numFmtId="165" fontId="7" fillId="0" borderId="9" xfId="0" applyNumberFormat="1" applyFont="1" applyFill="1" applyBorder="1"/>
    <xf numFmtId="0" fontId="35" fillId="0" borderId="0" xfId="0" applyFont="1" applyAlignment="1">
      <alignment vertical="center"/>
    </xf>
    <xf numFmtId="164" fontId="15" fillId="0" borderId="0" xfId="0" applyNumberFormat="1" applyFont="1" applyFill="1"/>
    <xf numFmtId="164" fontId="15" fillId="0" borderId="0" xfId="0" applyNumberFormat="1" applyFont="1" applyFill="1" applyBorder="1"/>
    <xf numFmtId="164" fontId="15" fillId="0" borderId="17" xfId="0" applyNumberFormat="1" applyFont="1" applyFill="1" applyBorder="1"/>
    <xf numFmtId="167" fontId="15" fillId="0" borderId="0" xfId="0" applyNumberFormat="1" applyFont="1" applyFill="1"/>
    <xf numFmtId="167" fontId="15" fillId="0" borderId="0" xfId="0" applyNumberFormat="1" applyFont="1" applyFill="1" applyBorder="1"/>
    <xf numFmtId="167" fontId="15" fillId="0" borderId="17" xfId="0" applyNumberFormat="1" applyFont="1" applyFill="1" applyBorder="1"/>
    <xf numFmtId="0" fontId="0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/>
    </xf>
  </cellXfs>
  <cellStyles count="8">
    <cellStyle name="Normal 2" xfId="6"/>
    <cellStyle name="Normal 3" xfId="2"/>
    <cellStyle name="Normal_Dare 2009 Cr Spinel" xfId="7"/>
    <cellStyle name="Нейтральный" xfId="1" builtinId="28"/>
    <cellStyle name="Обычный" xfId="0" builtinId="0"/>
    <cellStyle name="Обычный 5" xfId="5"/>
    <cellStyle name="Обычный 6" xfId="4"/>
    <cellStyle name="Хороший" xfId="3" builtinId="26"/>
  </cellStyles>
  <dxfs count="0"/>
  <tableStyles count="0" defaultTableStyle="TableStyleMedium9" defaultPivotStyle="PivotStyleLight16"/>
  <colors>
    <mruColors>
      <color rgb="FFCC99FF"/>
      <color rgb="FFFF99FF"/>
      <color rgb="FFCCFFCC"/>
      <color rgb="FFCCFFFF"/>
      <color rgb="FF0000FF"/>
      <color rgb="FF66FF99"/>
      <color rgb="FFFFFFCC"/>
      <color rgb="FF008000"/>
      <color rgb="FFFFCC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DV82"/>
  <sheetViews>
    <sheetView zoomScale="70" zoomScaleNormal="70" workbookViewId="0">
      <pane xSplit="5" ySplit="5" topLeftCell="F6" activePane="bottomRight" state="frozen"/>
      <selection pane="topRight" activeCell="E1" sqref="E1"/>
      <selection pane="bottomLeft" activeCell="A7" sqref="A7"/>
      <selection pane="bottomRight" activeCell="A2" sqref="A2"/>
    </sheetView>
  </sheetViews>
  <sheetFormatPr defaultRowHeight="15"/>
  <cols>
    <col min="1" max="1" width="26.28515625" style="271" customWidth="1"/>
    <col min="2" max="3" width="17.7109375" style="324" customWidth="1"/>
    <col min="4" max="4" width="19.7109375" style="271" customWidth="1"/>
    <col min="5" max="5" width="15.28515625" style="271" customWidth="1"/>
    <col min="6" max="26" width="9.140625" style="271"/>
    <col min="27" max="27" width="16.42578125" style="271" customWidth="1"/>
    <col min="28" max="31" width="9.140625" style="271"/>
    <col min="32" max="16384" width="9.140625" style="221"/>
  </cols>
  <sheetData>
    <row r="1" spans="1:125" s="70" customFormat="1">
      <c r="A1" s="236" t="s">
        <v>1287</v>
      </c>
      <c r="B1" s="311"/>
      <c r="C1" s="311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 t="s">
        <v>956</v>
      </c>
      <c r="AE1" s="227" t="s">
        <v>948</v>
      </c>
    </row>
    <row r="2" spans="1:125" s="70" customFormat="1">
      <c r="A2" s="227" t="s">
        <v>1160</v>
      </c>
      <c r="B2" s="311"/>
      <c r="C2" s="311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>
        <f>AE2+AF2*2</f>
        <v>79.849999999999994</v>
      </c>
      <c r="AE2" s="227">
        <v>47.87</v>
      </c>
      <c r="AF2" s="70">
        <v>15.99</v>
      </c>
      <c r="AN2" s="227"/>
      <c r="AO2" s="227"/>
      <c r="AP2" s="227"/>
    </row>
    <row r="3" spans="1:125" s="227" customFormat="1">
      <c r="B3" s="311"/>
      <c r="C3" s="311"/>
    </row>
    <row r="4" spans="1:125" s="70" customFormat="1">
      <c r="A4" s="227"/>
      <c r="B4" s="311"/>
      <c r="C4" s="311"/>
      <c r="D4" s="227"/>
      <c r="E4" s="227"/>
      <c r="F4" s="227" t="s">
        <v>974</v>
      </c>
      <c r="G4" s="227" t="s">
        <v>974</v>
      </c>
      <c r="H4" s="227" t="s">
        <v>974</v>
      </c>
      <c r="I4" s="227" t="s">
        <v>974</v>
      </c>
      <c r="J4" s="227" t="s">
        <v>974</v>
      </c>
      <c r="K4" s="227" t="s">
        <v>974</v>
      </c>
      <c r="L4" s="227" t="s">
        <v>974</v>
      </c>
      <c r="M4" s="227" t="s">
        <v>974</v>
      </c>
      <c r="N4" s="227" t="s">
        <v>974</v>
      </c>
      <c r="O4" s="227" t="s">
        <v>974</v>
      </c>
      <c r="P4" s="227" t="s">
        <v>974</v>
      </c>
      <c r="Q4" s="227" t="s">
        <v>974</v>
      </c>
      <c r="R4" s="227" t="s">
        <v>974</v>
      </c>
      <c r="S4" s="227" t="s">
        <v>974</v>
      </c>
      <c r="T4" s="227" t="s">
        <v>974</v>
      </c>
      <c r="U4" s="227" t="s">
        <v>974</v>
      </c>
      <c r="V4" s="231" t="s">
        <v>999</v>
      </c>
      <c r="W4" s="231" t="s">
        <v>999</v>
      </c>
      <c r="X4" s="231" t="s">
        <v>999</v>
      </c>
      <c r="Y4" s="231" t="s">
        <v>999</v>
      </c>
      <c r="Z4" s="231"/>
      <c r="AA4" s="227"/>
      <c r="AB4" s="227" t="s">
        <v>975</v>
      </c>
      <c r="AC4" s="227" t="s">
        <v>975</v>
      </c>
      <c r="AD4" s="227" t="s">
        <v>975</v>
      </c>
      <c r="AE4" s="227" t="s">
        <v>975</v>
      </c>
      <c r="AF4" s="70" t="s">
        <v>975</v>
      </c>
      <c r="AG4" s="70" t="s">
        <v>975</v>
      </c>
      <c r="AH4" s="70" t="s">
        <v>975</v>
      </c>
      <c r="AI4" s="70" t="s">
        <v>975</v>
      </c>
      <c r="AJ4" s="70" t="s">
        <v>975</v>
      </c>
      <c r="AK4" s="70" t="s">
        <v>975</v>
      </c>
      <c r="AL4" s="70" t="s">
        <v>975</v>
      </c>
      <c r="AM4" s="70" t="s">
        <v>975</v>
      </c>
      <c r="AN4" s="227" t="s">
        <v>975</v>
      </c>
      <c r="AO4" s="227" t="s">
        <v>975</v>
      </c>
      <c r="AP4" s="227" t="s">
        <v>975</v>
      </c>
      <c r="AQ4" s="70" t="s">
        <v>975</v>
      </c>
      <c r="AR4" s="70" t="s">
        <v>975</v>
      </c>
      <c r="AS4" s="70" t="s">
        <v>975</v>
      </c>
      <c r="AT4" s="70" t="s">
        <v>975</v>
      </c>
      <c r="AU4" s="70" t="s">
        <v>975</v>
      </c>
      <c r="AV4" s="70" t="s">
        <v>975</v>
      </c>
      <c r="AW4" s="70" t="s">
        <v>975</v>
      </c>
      <c r="AX4" s="70" t="s">
        <v>975</v>
      </c>
      <c r="AY4" s="70" t="s">
        <v>975</v>
      </c>
      <c r="AZ4" s="70" t="s">
        <v>975</v>
      </c>
      <c r="BA4" s="70" t="s">
        <v>975</v>
      </c>
      <c r="BB4" s="70" t="s">
        <v>975</v>
      </c>
      <c r="BC4" s="70" t="s">
        <v>975</v>
      </c>
      <c r="BD4" s="70" t="s">
        <v>975</v>
      </c>
      <c r="BE4" s="70" t="s">
        <v>975</v>
      </c>
      <c r="BF4" s="70" t="s">
        <v>975</v>
      </c>
      <c r="BG4" s="70" t="s">
        <v>975</v>
      </c>
      <c r="BH4" s="70" t="s">
        <v>975</v>
      </c>
      <c r="BI4" s="70" t="s">
        <v>975</v>
      </c>
      <c r="BJ4" s="70" t="s">
        <v>975</v>
      </c>
      <c r="BK4" s="70" t="s">
        <v>975</v>
      </c>
      <c r="BL4" s="70" t="s">
        <v>975</v>
      </c>
      <c r="BM4" s="70" t="s">
        <v>975</v>
      </c>
      <c r="BN4" s="70" t="s">
        <v>975</v>
      </c>
      <c r="BO4" s="70" t="s">
        <v>975</v>
      </c>
      <c r="BP4" s="70" t="s">
        <v>975</v>
      </c>
      <c r="BQ4" s="70" t="s">
        <v>975</v>
      </c>
      <c r="BR4" s="70" t="s">
        <v>975</v>
      </c>
      <c r="BS4" s="70" t="s">
        <v>975</v>
      </c>
      <c r="BT4" s="70" t="s">
        <v>975</v>
      </c>
      <c r="BU4" s="70" t="s">
        <v>975</v>
      </c>
      <c r="BV4" s="70" t="s">
        <v>975</v>
      </c>
      <c r="BW4" s="70" t="s">
        <v>975</v>
      </c>
      <c r="BX4" s="70" t="s">
        <v>975</v>
      </c>
      <c r="BY4" s="70" t="s">
        <v>975</v>
      </c>
      <c r="BZ4" s="70" t="s">
        <v>975</v>
      </c>
      <c r="CC4" s="232" t="s">
        <v>954</v>
      </c>
      <c r="CD4" s="232" t="s">
        <v>954</v>
      </c>
      <c r="CE4" s="232" t="s">
        <v>954</v>
      </c>
      <c r="CF4" s="232" t="s">
        <v>954</v>
      </c>
      <c r="CG4" s="232" t="s">
        <v>954</v>
      </c>
      <c r="CH4" s="232" t="s">
        <v>954</v>
      </c>
      <c r="CI4" s="232" t="s">
        <v>954</v>
      </c>
      <c r="CJ4" s="232" t="s">
        <v>954</v>
      </c>
      <c r="CK4" s="232" t="s">
        <v>954</v>
      </c>
      <c r="CL4" s="232" t="s">
        <v>954</v>
      </c>
      <c r="CM4" s="232" t="s">
        <v>954</v>
      </c>
      <c r="CN4" s="232" t="s">
        <v>954</v>
      </c>
      <c r="CO4" s="232" t="s">
        <v>954</v>
      </c>
      <c r="CP4" s="232" t="s">
        <v>954</v>
      </c>
      <c r="CQ4" s="232" t="s">
        <v>954</v>
      </c>
      <c r="CR4" s="232" t="s">
        <v>954</v>
      </c>
      <c r="CS4" s="232" t="s">
        <v>954</v>
      </c>
      <c r="CT4" s="232" t="s">
        <v>954</v>
      </c>
      <c r="CU4" s="232" t="s">
        <v>954</v>
      </c>
      <c r="CV4" s="232" t="s">
        <v>954</v>
      </c>
      <c r="CW4" s="232" t="s">
        <v>954</v>
      </c>
      <c r="CX4" s="232" t="s">
        <v>954</v>
      </c>
      <c r="CY4" s="232" t="s">
        <v>954</v>
      </c>
      <c r="CZ4" s="232" t="s">
        <v>954</v>
      </c>
      <c r="DA4" s="232" t="s">
        <v>954</v>
      </c>
      <c r="DB4" s="232" t="s">
        <v>954</v>
      </c>
      <c r="DC4" s="232" t="s">
        <v>954</v>
      </c>
      <c r="DD4" s="232" t="s">
        <v>954</v>
      </c>
      <c r="DE4" s="232" t="s">
        <v>954</v>
      </c>
      <c r="DF4" s="232" t="s">
        <v>954</v>
      </c>
      <c r="DG4" s="232" t="s">
        <v>954</v>
      </c>
      <c r="DH4" s="232" t="s">
        <v>954</v>
      </c>
      <c r="DI4" s="232" t="s">
        <v>954</v>
      </c>
      <c r="DJ4" s="232" t="s">
        <v>954</v>
      </c>
      <c r="DK4" s="232" t="s">
        <v>954</v>
      </c>
      <c r="DL4" s="232" t="s">
        <v>954</v>
      </c>
      <c r="DM4" s="232" t="s">
        <v>954</v>
      </c>
      <c r="DN4" s="232" t="s">
        <v>954</v>
      </c>
      <c r="DO4" s="232" t="s">
        <v>954</v>
      </c>
      <c r="DP4" s="232" t="s">
        <v>954</v>
      </c>
      <c r="DQ4" s="232" t="s">
        <v>954</v>
      </c>
      <c r="DR4" s="232" t="s">
        <v>954</v>
      </c>
      <c r="DS4" s="232" t="s">
        <v>954</v>
      </c>
      <c r="DT4" s="232" t="s">
        <v>954</v>
      </c>
      <c r="DU4" s="232" t="s">
        <v>954</v>
      </c>
    </row>
    <row r="5" spans="1:125" s="226" customFormat="1" ht="78" customHeight="1" thickBot="1">
      <c r="A5" s="329" t="s">
        <v>978</v>
      </c>
      <c r="B5" s="330" t="s">
        <v>976</v>
      </c>
      <c r="C5" s="330" t="s">
        <v>1123</v>
      </c>
      <c r="D5" s="331" t="s">
        <v>985</v>
      </c>
      <c r="E5" s="332" t="s">
        <v>979</v>
      </c>
      <c r="F5" s="331" t="s">
        <v>955</v>
      </c>
      <c r="G5" s="331" t="s">
        <v>956</v>
      </c>
      <c r="H5" s="331" t="s">
        <v>957</v>
      </c>
      <c r="I5" s="331" t="s">
        <v>899</v>
      </c>
      <c r="J5" s="331" t="s">
        <v>5</v>
      </c>
      <c r="K5" s="331" t="s">
        <v>900</v>
      </c>
      <c r="L5" s="331" t="s">
        <v>958</v>
      </c>
      <c r="M5" s="331" t="s">
        <v>959</v>
      </c>
      <c r="N5" s="331" t="s">
        <v>960</v>
      </c>
      <c r="O5" s="331" t="s">
        <v>961</v>
      </c>
      <c r="P5" s="331" t="s">
        <v>989</v>
      </c>
      <c r="Q5" s="331" t="s">
        <v>27</v>
      </c>
      <c r="R5" s="331" t="s">
        <v>990</v>
      </c>
      <c r="S5" s="331" t="s">
        <v>26</v>
      </c>
      <c r="T5" s="331" t="s">
        <v>28</v>
      </c>
      <c r="U5" s="333" t="s">
        <v>9</v>
      </c>
      <c r="V5" s="331" t="s">
        <v>1000</v>
      </c>
      <c r="W5" s="331" t="s">
        <v>1150</v>
      </c>
      <c r="X5" s="331" t="s">
        <v>1151</v>
      </c>
      <c r="Y5" s="331" t="s">
        <v>1152</v>
      </c>
      <c r="Z5" s="331"/>
      <c r="AA5" s="332" t="s">
        <v>980</v>
      </c>
      <c r="AB5" s="331" t="s">
        <v>986</v>
      </c>
      <c r="AC5" s="331" t="s">
        <v>962</v>
      </c>
      <c r="AD5" s="331" t="s">
        <v>963</v>
      </c>
      <c r="AE5" s="331" t="s">
        <v>964</v>
      </c>
      <c r="AF5" s="331" t="s">
        <v>965</v>
      </c>
      <c r="AG5" s="331" t="s">
        <v>966</v>
      </c>
      <c r="AH5" s="334" t="s">
        <v>921</v>
      </c>
      <c r="AI5" s="334" t="s">
        <v>906</v>
      </c>
      <c r="AJ5" s="334" t="s">
        <v>930</v>
      </c>
      <c r="AK5" s="331" t="s">
        <v>967</v>
      </c>
      <c r="AL5" s="334" t="s">
        <v>939</v>
      </c>
      <c r="AM5" s="334" t="s">
        <v>910</v>
      </c>
      <c r="AN5" s="331" t="s">
        <v>949</v>
      </c>
      <c r="AO5" s="331" t="s">
        <v>909</v>
      </c>
      <c r="AP5" s="331" t="s">
        <v>926</v>
      </c>
      <c r="AQ5" s="334" t="s">
        <v>912</v>
      </c>
      <c r="AR5" s="334" t="s">
        <v>943</v>
      </c>
      <c r="AS5" s="334" t="s">
        <v>916</v>
      </c>
      <c r="AT5" s="334" t="s">
        <v>968</v>
      </c>
      <c r="AU5" s="334" t="s">
        <v>907</v>
      </c>
      <c r="AV5" s="334" t="s">
        <v>936</v>
      </c>
      <c r="AW5" s="334" t="s">
        <v>929</v>
      </c>
      <c r="AX5" s="334" t="s">
        <v>932</v>
      </c>
      <c r="AY5" s="334" t="s">
        <v>941</v>
      </c>
      <c r="AZ5" s="334" t="s">
        <v>944</v>
      </c>
      <c r="BA5" s="334" t="s">
        <v>924</v>
      </c>
      <c r="BB5" s="334" t="s">
        <v>923</v>
      </c>
      <c r="BC5" s="334" t="s">
        <v>969</v>
      </c>
      <c r="BD5" s="334" t="s">
        <v>970</v>
      </c>
      <c r="BE5" s="334" t="s">
        <v>911</v>
      </c>
      <c r="BF5" s="334" t="s">
        <v>905</v>
      </c>
      <c r="BG5" s="334" t="s">
        <v>920</v>
      </c>
      <c r="BH5" s="334" t="s">
        <v>908</v>
      </c>
      <c r="BI5" s="334" t="s">
        <v>928</v>
      </c>
      <c r="BJ5" s="334" t="s">
        <v>925</v>
      </c>
      <c r="BK5" s="334" t="s">
        <v>931</v>
      </c>
      <c r="BL5" s="334" t="s">
        <v>915</v>
      </c>
      <c r="BM5" s="334" t="s">
        <v>917</v>
      </c>
      <c r="BN5" s="334" t="s">
        <v>934</v>
      </c>
      <c r="BO5" s="334" t="s">
        <v>913</v>
      </c>
      <c r="BP5" s="334" t="s">
        <v>919</v>
      </c>
      <c r="BQ5" s="334" t="s">
        <v>914</v>
      </c>
      <c r="BR5" s="334" t="s">
        <v>937</v>
      </c>
      <c r="BS5" s="334" t="s">
        <v>942</v>
      </c>
      <c r="BT5" s="334" t="s">
        <v>922</v>
      </c>
      <c r="BU5" s="334" t="s">
        <v>918</v>
      </c>
      <c r="BV5" s="334" t="s">
        <v>933</v>
      </c>
      <c r="BW5" s="334" t="s">
        <v>940</v>
      </c>
      <c r="BX5" s="334" t="s">
        <v>927</v>
      </c>
      <c r="BY5" s="334" t="s">
        <v>935</v>
      </c>
      <c r="BZ5" s="334" t="s">
        <v>938</v>
      </c>
      <c r="CA5" s="334"/>
      <c r="CB5" s="335" t="s">
        <v>1158</v>
      </c>
      <c r="CC5" s="335" t="s">
        <v>921</v>
      </c>
      <c r="CD5" s="335" t="s">
        <v>906</v>
      </c>
      <c r="CE5" s="335" t="s">
        <v>930</v>
      </c>
      <c r="CF5" s="335" t="s">
        <v>948</v>
      </c>
      <c r="CG5" s="335" t="s">
        <v>939</v>
      </c>
      <c r="CH5" s="335" t="s">
        <v>910</v>
      </c>
      <c r="CI5" s="335" t="s">
        <v>949</v>
      </c>
      <c r="CJ5" s="335" t="s">
        <v>909</v>
      </c>
      <c r="CK5" s="335" t="s">
        <v>926</v>
      </c>
      <c r="CL5" s="335" t="s">
        <v>912</v>
      </c>
      <c r="CM5" s="335" t="s">
        <v>943</v>
      </c>
      <c r="CN5" s="335" t="s">
        <v>916</v>
      </c>
      <c r="CO5" s="335" t="s">
        <v>968</v>
      </c>
      <c r="CP5" s="335" t="s">
        <v>907</v>
      </c>
      <c r="CQ5" s="335" t="s">
        <v>936</v>
      </c>
      <c r="CR5" s="335" t="s">
        <v>929</v>
      </c>
      <c r="CS5" s="335" t="s">
        <v>932</v>
      </c>
      <c r="CT5" s="335" t="s">
        <v>941</v>
      </c>
      <c r="CU5" s="335" t="s">
        <v>944</v>
      </c>
      <c r="CV5" s="335" t="s">
        <v>924</v>
      </c>
      <c r="CW5" s="335" t="s">
        <v>923</v>
      </c>
      <c r="CX5" s="335" t="s">
        <v>969</v>
      </c>
      <c r="CY5" s="335" t="s">
        <v>970</v>
      </c>
      <c r="CZ5" s="335" t="s">
        <v>911</v>
      </c>
      <c r="DA5" s="335" t="s">
        <v>905</v>
      </c>
      <c r="DB5" s="335" t="s">
        <v>920</v>
      </c>
      <c r="DC5" s="335" t="s">
        <v>908</v>
      </c>
      <c r="DD5" s="335" t="s">
        <v>928</v>
      </c>
      <c r="DE5" s="335" t="s">
        <v>925</v>
      </c>
      <c r="DF5" s="335" t="s">
        <v>931</v>
      </c>
      <c r="DG5" s="335" t="s">
        <v>915</v>
      </c>
      <c r="DH5" s="335" t="s">
        <v>917</v>
      </c>
      <c r="DI5" s="335" t="s">
        <v>934</v>
      </c>
      <c r="DJ5" s="335" t="s">
        <v>913</v>
      </c>
      <c r="DK5" s="335" t="s">
        <v>919</v>
      </c>
      <c r="DL5" s="335" t="s">
        <v>914</v>
      </c>
      <c r="DM5" s="335" t="s">
        <v>937</v>
      </c>
      <c r="DN5" s="335" t="s">
        <v>942</v>
      </c>
      <c r="DO5" s="335" t="s">
        <v>922</v>
      </c>
      <c r="DP5" s="335" t="s">
        <v>918</v>
      </c>
      <c r="DQ5" s="335" t="s">
        <v>933</v>
      </c>
      <c r="DR5" s="335" t="s">
        <v>940</v>
      </c>
      <c r="DS5" s="335" t="s">
        <v>927</v>
      </c>
      <c r="DT5" s="335" t="s">
        <v>935</v>
      </c>
      <c r="DU5" s="335" t="s">
        <v>938</v>
      </c>
    </row>
    <row r="6" spans="1:125" s="239" customFormat="1">
      <c r="A6" s="236" t="s">
        <v>1153</v>
      </c>
      <c r="B6" s="236" t="s">
        <v>1154</v>
      </c>
      <c r="C6" s="312"/>
      <c r="D6" s="236"/>
      <c r="E6" s="233" t="s">
        <v>988</v>
      </c>
      <c r="F6" s="237">
        <f t="shared" ref="F6:U6" si="0">MIN(F20:F51)</f>
        <v>49.391846399999991</v>
      </c>
      <c r="G6" s="237">
        <f t="shared" si="0"/>
        <v>4.58</v>
      </c>
      <c r="H6" s="237">
        <f t="shared" si="0"/>
        <v>4.4299474094934403</v>
      </c>
      <c r="I6" s="237">
        <f t="shared" si="0"/>
        <v>7.4269209405665633</v>
      </c>
      <c r="J6" s="237">
        <f t="shared" si="0"/>
        <v>7.4999999999999997E-2</v>
      </c>
      <c r="K6" s="237">
        <f t="shared" si="0"/>
        <v>1.5832740000000001</v>
      </c>
      <c r="L6" s="237">
        <f t="shared" si="0"/>
        <v>1.4334059462464133</v>
      </c>
      <c r="M6" s="237">
        <f t="shared" si="0"/>
        <v>2.5119359999999999</v>
      </c>
      <c r="N6" s="237">
        <f t="shared" si="0"/>
        <v>9.0229999999999997</v>
      </c>
      <c r="O6" s="237">
        <f t="shared" si="0"/>
        <v>1.075</v>
      </c>
      <c r="P6" s="237">
        <f t="shared" si="0"/>
        <v>3.4884000000000005E-2</v>
      </c>
      <c r="Q6" s="237">
        <f t="shared" si="0"/>
        <v>0.12</v>
      </c>
      <c r="R6" s="237">
        <f t="shared" si="0"/>
        <v>0.41048618326295289</v>
      </c>
      <c r="S6" s="237">
        <f t="shared" si="0"/>
        <v>0.23899999999999999</v>
      </c>
      <c r="T6" s="237">
        <f t="shared" si="0"/>
        <v>0.98599999999999999</v>
      </c>
      <c r="U6" s="237">
        <f t="shared" si="0"/>
        <v>95.855666792796015</v>
      </c>
      <c r="V6" s="238">
        <v>580.92485549132948</v>
      </c>
      <c r="W6" s="238">
        <v>23452.202602262641</v>
      </c>
      <c r="X6" s="238">
        <v>10246.137460523605</v>
      </c>
      <c r="Y6" s="238">
        <v>27459.353869271225</v>
      </c>
      <c r="Z6" s="238"/>
      <c r="AA6" s="237"/>
      <c r="AB6" s="237"/>
      <c r="AC6" s="238"/>
      <c r="AD6" s="238">
        <f>MIN(AD20:AD51)</f>
        <v>28889.564963807428</v>
      </c>
      <c r="AE6" s="238"/>
      <c r="AF6" s="238"/>
      <c r="AG6" s="238">
        <f>MIN(AG20:AG51)</f>
        <v>17931.399794610305</v>
      </c>
      <c r="AH6" s="326">
        <f>MIN(AH20:AH51)</f>
        <v>5.2814706939588723</v>
      </c>
      <c r="AI6" s="238"/>
      <c r="AJ6" s="238">
        <f t="shared" ref="AJ6:AT6" si="1">MIN(AJ20:AJ51)</f>
        <v>19.261024704786657</v>
      </c>
      <c r="AK6" s="238">
        <f t="shared" si="1"/>
        <v>32400.006665688707</v>
      </c>
      <c r="AL6" s="238">
        <f t="shared" si="1"/>
        <v>145.99222859594255</v>
      </c>
      <c r="AM6" s="238">
        <f t="shared" si="1"/>
        <v>5.1871986487148947</v>
      </c>
      <c r="AN6" s="238">
        <f t="shared" si="1"/>
        <v>808.50656857593276</v>
      </c>
      <c r="AO6" s="238">
        <f t="shared" si="1"/>
        <v>26.11425154718258</v>
      </c>
      <c r="AP6" s="238">
        <f t="shared" si="1"/>
        <v>24.700329084841147</v>
      </c>
      <c r="AQ6" s="238">
        <f t="shared" si="1"/>
        <v>48.56929833765038</v>
      </c>
      <c r="AR6" s="238">
        <f t="shared" si="1"/>
        <v>150.96570165266513</v>
      </c>
      <c r="AS6" s="238">
        <f t="shared" si="1"/>
        <v>24.317334417523423</v>
      </c>
      <c r="AT6" s="238">
        <f t="shared" si="1"/>
        <v>4.2242614563496232</v>
      </c>
      <c r="AU6" s="237"/>
      <c r="AV6" s="237"/>
      <c r="AW6" s="238">
        <f t="shared" ref="AW6:BZ6" si="2">MIN(AW20:AW51)</f>
        <v>137.02067263373402</v>
      </c>
      <c r="AX6" s="238">
        <f t="shared" si="2"/>
        <v>2610.603959105978</v>
      </c>
      <c r="AY6" s="238">
        <f t="shared" si="2"/>
        <v>37.361037181314344</v>
      </c>
      <c r="AZ6" s="238">
        <f t="shared" si="2"/>
        <v>1742.2332307367196</v>
      </c>
      <c r="BA6" s="238">
        <f t="shared" si="2"/>
        <v>181.94434689804638</v>
      </c>
      <c r="BB6" s="237">
        <f t="shared" si="2"/>
        <v>3.4837689776721739</v>
      </c>
      <c r="BC6" s="237">
        <f t="shared" si="2"/>
        <v>7.5947224691995272</v>
      </c>
      <c r="BD6" s="237">
        <f t="shared" si="2"/>
        <v>0.13175259151438909</v>
      </c>
      <c r="BE6" s="237">
        <f t="shared" si="2"/>
        <v>0.46148201863110228</v>
      </c>
      <c r="BF6" s="238">
        <f t="shared" si="2"/>
        <v>9264.6307921965126</v>
      </c>
      <c r="BG6" s="238">
        <f t="shared" si="2"/>
        <v>302.43786495551996</v>
      </c>
      <c r="BH6" s="238">
        <f t="shared" si="2"/>
        <v>506.09954602828674</v>
      </c>
      <c r="BI6" s="238">
        <f t="shared" si="2"/>
        <v>51.525003199619654</v>
      </c>
      <c r="BJ6" s="238">
        <f t="shared" si="2"/>
        <v>171.51212005238847</v>
      </c>
      <c r="BK6" s="238">
        <f t="shared" si="2"/>
        <v>22.074068644387747</v>
      </c>
      <c r="BL6" s="326">
        <f t="shared" si="2"/>
        <v>5.4260817677374575</v>
      </c>
      <c r="BM6" s="326">
        <f t="shared" si="2"/>
        <v>14.431683872483097</v>
      </c>
      <c r="BN6" s="326">
        <f t="shared" si="2"/>
        <v>1.7568452904421175</v>
      </c>
      <c r="BO6" s="326">
        <f t="shared" si="2"/>
        <v>8.7059431146364581</v>
      </c>
      <c r="BP6" s="326">
        <f t="shared" si="2"/>
        <v>1.4119846992301479</v>
      </c>
      <c r="BQ6" s="326">
        <f t="shared" si="2"/>
        <v>3.5367801567140176</v>
      </c>
      <c r="BR6" s="326">
        <f t="shared" si="2"/>
        <v>0.44038395864377161</v>
      </c>
      <c r="BS6" s="326">
        <f t="shared" si="2"/>
        <v>2.6497350910012947</v>
      </c>
      <c r="BT6" s="326">
        <f t="shared" si="2"/>
        <v>0.35354206623676343</v>
      </c>
      <c r="BU6" s="326">
        <f t="shared" si="2"/>
        <v>46.422670997203554</v>
      </c>
      <c r="BV6" s="326">
        <f t="shared" si="2"/>
        <v>10.45778350513174</v>
      </c>
      <c r="BW6" s="326">
        <f t="shared" si="2"/>
        <v>5.7541700244296763</v>
      </c>
      <c r="BX6" s="326">
        <f t="shared" si="2"/>
        <v>76.561899302068127</v>
      </c>
      <c r="BY6" s="326">
        <f t="shared" si="2"/>
        <v>46.303121063346026</v>
      </c>
      <c r="BZ6" s="326">
        <f t="shared" si="2"/>
        <v>5.5945581641736579</v>
      </c>
    </row>
    <row r="7" spans="1:125" s="239" customFormat="1">
      <c r="A7" s="236" t="s">
        <v>1153</v>
      </c>
      <c r="B7" s="236" t="s">
        <v>1155</v>
      </c>
      <c r="C7" s="312"/>
      <c r="D7" s="236"/>
      <c r="E7" s="233" t="s">
        <v>988</v>
      </c>
      <c r="F7" s="237">
        <f t="shared" ref="F7:U7" si="3">MAX(F20:F51)</f>
        <v>55.984281599999996</v>
      </c>
      <c r="G7" s="237">
        <f t="shared" si="3"/>
        <v>6.9480000000000004</v>
      </c>
      <c r="H7" s="237">
        <f t="shared" si="3"/>
        <v>7.0274937759336096</v>
      </c>
      <c r="I7" s="237">
        <f t="shared" si="3"/>
        <v>9.8974479999999989</v>
      </c>
      <c r="J7" s="237">
        <f t="shared" si="3"/>
        <v>0.13400000000000001</v>
      </c>
      <c r="K7" s="237">
        <f t="shared" si="3"/>
        <v>6.4470840000000003</v>
      </c>
      <c r="L7" s="237">
        <f t="shared" si="3"/>
        <v>5.642107973044598</v>
      </c>
      <c r="M7" s="237">
        <f t="shared" si="3"/>
        <v>4.4505720000000002</v>
      </c>
      <c r="N7" s="237">
        <f t="shared" si="3"/>
        <v>13.256</v>
      </c>
      <c r="O7" s="237">
        <f t="shared" si="3"/>
        <v>1.8583333333333332</v>
      </c>
      <c r="P7" s="237">
        <f t="shared" si="3"/>
        <v>8.48E-2</v>
      </c>
      <c r="Q7" s="237">
        <f t="shared" si="3"/>
        <v>0.25900000000000001</v>
      </c>
      <c r="R7" s="237">
        <f t="shared" si="3"/>
        <v>0.51484359462580886</v>
      </c>
      <c r="S7" s="237">
        <f t="shared" si="3"/>
        <v>0.58399999999999996</v>
      </c>
      <c r="T7" s="237">
        <f t="shared" si="3"/>
        <v>1.464</v>
      </c>
      <c r="U7" s="237">
        <f t="shared" si="3"/>
        <v>99.04131169999998</v>
      </c>
      <c r="V7" s="238">
        <v>1037.9190751445087</v>
      </c>
      <c r="W7" s="238">
        <v>37203.648843808864</v>
      </c>
      <c r="X7" s="238">
        <v>40330.385129428796</v>
      </c>
      <c r="Y7" s="238">
        <v>41656.679188580019</v>
      </c>
      <c r="Z7" s="237"/>
      <c r="AA7" s="237"/>
      <c r="AB7" s="237"/>
      <c r="AC7" s="238"/>
      <c r="AD7" s="238">
        <f>MAX(AD20:AD51)</f>
        <v>37203.648843808864</v>
      </c>
      <c r="AE7" s="238"/>
      <c r="AF7" s="238"/>
      <c r="AG7" s="238">
        <f>MAX(AG20:AG51)</f>
        <v>34248.08916832941</v>
      </c>
      <c r="AH7" s="326">
        <f>MAX(AH20:AH51)</f>
        <v>9.2840818626635961</v>
      </c>
      <c r="AI7" s="238"/>
      <c r="AJ7" s="238">
        <f t="shared" ref="AJ7:AT7" si="4">MAX(AJ20:AJ51)</f>
        <v>23.843422290245499</v>
      </c>
      <c r="AK7" s="238">
        <f t="shared" si="4"/>
        <v>40800.018314595429</v>
      </c>
      <c r="AL7" s="238">
        <f t="shared" si="4"/>
        <v>186.29460785900483</v>
      </c>
      <c r="AM7" s="238">
        <f t="shared" si="4"/>
        <v>144.91774858614565</v>
      </c>
      <c r="AN7" s="238">
        <f t="shared" si="4"/>
        <v>1028.9763531266422</v>
      </c>
      <c r="AO7" s="238">
        <f t="shared" si="4"/>
        <v>27.251081429410512</v>
      </c>
      <c r="AP7" s="238">
        <f t="shared" si="4"/>
        <v>60.125373762649865</v>
      </c>
      <c r="AQ7" s="238">
        <f t="shared" si="4"/>
        <v>57.065792718691689</v>
      </c>
      <c r="AR7" s="238">
        <f t="shared" si="4"/>
        <v>175.93196971367422</v>
      </c>
      <c r="AS7" s="238">
        <f t="shared" si="4"/>
        <v>29.190383207270006</v>
      </c>
      <c r="AT7" s="238">
        <f t="shared" si="4"/>
        <v>6.7846423160056011</v>
      </c>
      <c r="AU7" s="237"/>
      <c r="AV7" s="237"/>
      <c r="AW7" s="238">
        <f t="shared" ref="AW7:BZ7" si="5">MAX(AW20:AW51)</f>
        <v>270.70480507732248</v>
      </c>
      <c r="AX7" s="238">
        <f t="shared" si="5"/>
        <v>3153.9213617226133</v>
      </c>
      <c r="AY7" s="238">
        <f t="shared" si="5"/>
        <v>42.770972786149152</v>
      </c>
      <c r="AZ7" s="238">
        <f t="shared" si="5"/>
        <v>3152.9925050913675</v>
      </c>
      <c r="BA7" s="238">
        <f t="shared" si="5"/>
        <v>244.67685608410491</v>
      </c>
      <c r="BB7" s="237">
        <f t="shared" si="5"/>
        <v>4.4618699275767426</v>
      </c>
      <c r="BC7" s="237">
        <f t="shared" si="5"/>
        <v>12.405362284428582</v>
      </c>
      <c r="BD7" s="237">
        <f t="shared" si="5"/>
        <v>0.21282102606825457</v>
      </c>
      <c r="BE7" s="237">
        <f t="shared" si="5"/>
        <v>1.1416556348659901</v>
      </c>
      <c r="BF7" s="238">
        <f t="shared" si="5"/>
        <v>11710.340500192253</v>
      </c>
      <c r="BG7" s="238">
        <f t="shared" si="5"/>
        <v>352.44769180054266</v>
      </c>
      <c r="BH7" s="238">
        <f t="shared" si="5"/>
        <v>601.153602611</v>
      </c>
      <c r="BI7" s="238">
        <f t="shared" si="5"/>
        <v>61.917171066847672</v>
      </c>
      <c r="BJ7" s="238">
        <f t="shared" si="5"/>
        <v>208.7420652582091</v>
      </c>
      <c r="BK7" s="238">
        <f t="shared" si="5"/>
        <v>26.744750429047521</v>
      </c>
      <c r="BL7" s="326">
        <f t="shared" si="5"/>
        <v>6.5686818176092512</v>
      </c>
      <c r="BM7" s="326">
        <f t="shared" si="5"/>
        <v>16.842703744781467</v>
      </c>
      <c r="BN7" s="326">
        <f t="shared" si="5"/>
        <v>1.9667489040359203</v>
      </c>
      <c r="BO7" s="326">
        <f t="shared" si="5"/>
        <v>9.6907279938510786</v>
      </c>
      <c r="BP7" s="326">
        <f t="shared" si="5"/>
        <v>1.6158927596263211</v>
      </c>
      <c r="BQ7" s="326">
        <f t="shared" si="5"/>
        <v>4.0048265199376862</v>
      </c>
      <c r="BR7" s="326">
        <f t="shared" si="5"/>
        <v>0.51871622704018838</v>
      </c>
      <c r="BS7" s="326">
        <f t="shared" si="5"/>
        <v>3.151197762502425</v>
      </c>
      <c r="BT7" s="326">
        <f t="shared" si="5"/>
        <v>0.4357454647021502</v>
      </c>
      <c r="BU7" s="326">
        <f t="shared" si="5"/>
        <v>85.589947490940872</v>
      </c>
      <c r="BV7" s="326">
        <f t="shared" si="5"/>
        <v>13.928902919078874</v>
      </c>
      <c r="BW7" s="326">
        <f t="shared" si="5"/>
        <v>7.5107170189456749</v>
      </c>
      <c r="BX7" s="326">
        <f t="shared" si="5"/>
        <v>109.37448599000361</v>
      </c>
      <c r="BY7" s="326">
        <f t="shared" si="5"/>
        <v>71.245204025781035</v>
      </c>
      <c r="BZ7" s="326">
        <f t="shared" si="5"/>
        <v>8.3979467877626952</v>
      </c>
    </row>
    <row r="8" spans="1:125" s="239" customFormat="1">
      <c r="A8" s="236" t="s">
        <v>1153</v>
      </c>
      <c r="B8" s="236" t="s">
        <v>1156</v>
      </c>
      <c r="C8" s="312"/>
      <c r="D8" s="236"/>
      <c r="E8" s="233" t="s">
        <v>988</v>
      </c>
      <c r="F8" s="237">
        <f t="shared" ref="F8:U8" si="6">AVERAGE(F20:F51)</f>
        <v>51.963460078210652</v>
      </c>
      <c r="G8" s="237">
        <f t="shared" si="6"/>
        <v>5.892629239479291</v>
      </c>
      <c r="H8" s="237">
        <f t="shared" si="6"/>
        <v>6.0256164038237561</v>
      </c>
      <c r="I8" s="237">
        <f t="shared" si="6"/>
        <v>8.4975685967800736</v>
      </c>
      <c r="J8" s="237">
        <f t="shared" si="6"/>
        <v>0.11172708570075757</v>
      </c>
      <c r="K8" s="237">
        <f t="shared" si="6"/>
        <v>4.7418313822985958</v>
      </c>
      <c r="L8" s="237">
        <f t="shared" si="6"/>
        <v>3.3646431621536892</v>
      </c>
      <c r="M8" s="237">
        <f t="shared" si="6"/>
        <v>3.4558393671085859</v>
      </c>
      <c r="N8" s="237">
        <f t="shared" si="6"/>
        <v>11.282175193819031</v>
      </c>
      <c r="O8" s="237">
        <f t="shared" si="6"/>
        <v>1.4356997651918832</v>
      </c>
      <c r="P8" s="237">
        <f t="shared" si="6"/>
        <v>5.6324980574980574E-2</v>
      </c>
      <c r="Q8" s="237">
        <f t="shared" si="6"/>
        <v>0.17700040663309985</v>
      </c>
      <c r="R8" s="237">
        <f t="shared" si="6"/>
        <v>0.445696285957629</v>
      </c>
      <c r="S8" s="237">
        <f t="shared" si="6"/>
        <v>0.3038589743589743</v>
      </c>
      <c r="T8" s="237">
        <f t="shared" si="6"/>
        <v>1.2427564102564099</v>
      </c>
      <c r="U8" s="237">
        <f t="shared" si="6"/>
        <v>97.598696342508035</v>
      </c>
      <c r="V8" s="238">
        <v>865.4005482023997</v>
      </c>
      <c r="W8" s="238">
        <v>31899.696236382875</v>
      </c>
      <c r="X8" s="238">
        <v>24050.825542697356</v>
      </c>
      <c r="Y8" s="238">
        <v>35329.212119492673</v>
      </c>
      <c r="Z8" s="238"/>
      <c r="AA8" s="237"/>
      <c r="AB8" s="237"/>
      <c r="AC8" s="238"/>
      <c r="AD8" s="238">
        <f>AVERAGE(AD20:AD51)</f>
        <v>32530.520640077772</v>
      </c>
      <c r="AE8" s="238"/>
      <c r="AF8" s="238"/>
      <c r="AG8" s="238">
        <f>AVERAGE(AG20:AG51)</f>
        <v>24574.04438912265</v>
      </c>
      <c r="AH8" s="326">
        <f>AVERAGE(AH20:AH51)</f>
        <v>7.3770143604916578</v>
      </c>
      <c r="AI8" s="238"/>
      <c r="AJ8" s="238">
        <f t="shared" ref="AJ8:AT8" si="7">AVERAGE(AJ20:AJ51)</f>
        <v>21.588512260569299</v>
      </c>
      <c r="AK8" s="238">
        <f t="shared" si="7"/>
        <v>36450.01546174581</v>
      </c>
      <c r="AL8" s="238">
        <f t="shared" si="7"/>
        <v>158.49401755858852</v>
      </c>
      <c r="AM8" s="238">
        <f t="shared" si="7"/>
        <v>54.145264455798745</v>
      </c>
      <c r="AN8" s="238">
        <f t="shared" si="7"/>
        <v>915.1934182869154</v>
      </c>
      <c r="AO8" s="238">
        <f t="shared" si="7"/>
        <v>26.619492452366426</v>
      </c>
      <c r="AP8" s="238">
        <f t="shared" si="7"/>
        <v>39.913018544239776</v>
      </c>
      <c r="AQ8" s="238">
        <f t="shared" si="7"/>
        <v>51.785560038095419</v>
      </c>
      <c r="AR8" s="238">
        <f t="shared" si="7"/>
        <v>165.41854912895448</v>
      </c>
      <c r="AS8" s="238">
        <f t="shared" si="7"/>
        <v>26.49660816542649</v>
      </c>
      <c r="AT8" s="238">
        <f t="shared" si="7"/>
        <v>5.5590039657380537</v>
      </c>
      <c r="AU8" s="237"/>
      <c r="AV8" s="237"/>
      <c r="AW8" s="238">
        <f t="shared" ref="AW8:BZ8" si="8">AVERAGE(AW20:AW51)</f>
        <v>180.60735673396334</v>
      </c>
      <c r="AX8" s="238">
        <f t="shared" si="8"/>
        <v>2838.5961842076135</v>
      </c>
      <c r="AY8" s="238">
        <f t="shared" si="8"/>
        <v>40.56607918354603</v>
      </c>
      <c r="AZ8" s="238">
        <f t="shared" si="8"/>
        <v>2495.5588591672781</v>
      </c>
      <c r="BA8" s="238">
        <f t="shared" si="8"/>
        <v>219.04633158645439</v>
      </c>
      <c r="BB8" s="237">
        <f t="shared" si="8"/>
        <v>4.0124674536458231</v>
      </c>
      <c r="BC8" s="237">
        <f t="shared" si="8"/>
        <v>10.025369490509616</v>
      </c>
      <c r="BD8" s="237">
        <f t="shared" si="8"/>
        <v>0.17336788450158222</v>
      </c>
      <c r="BE8" s="237">
        <f t="shared" si="8"/>
        <v>0.74275144852766706</v>
      </c>
      <c r="BF8" s="238">
        <f t="shared" si="8"/>
        <v>10542.178777257272</v>
      </c>
      <c r="BG8" s="238">
        <f t="shared" si="8"/>
        <v>318.38626597301999</v>
      </c>
      <c r="BH8" s="238">
        <f t="shared" si="8"/>
        <v>547.57409832713381</v>
      </c>
      <c r="BI8" s="238">
        <f t="shared" si="8"/>
        <v>55.88189937960221</v>
      </c>
      <c r="BJ8" s="238">
        <f t="shared" si="8"/>
        <v>187.81830750601105</v>
      </c>
      <c r="BK8" s="238">
        <f t="shared" si="8"/>
        <v>24.177877097562781</v>
      </c>
      <c r="BL8" s="326">
        <f t="shared" si="8"/>
        <v>6.0279034569713836</v>
      </c>
      <c r="BM8" s="326">
        <f t="shared" si="8"/>
        <v>15.503255902917866</v>
      </c>
      <c r="BN8" s="326">
        <f t="shared" si="8"/>
        <v>1.8402674231827472</v>
      </c>
      <c r="BO8" s="326">
        <f t="shared" si="8"/>
        <v>9.0781078019518109</v>
      </c>
      <c r="BP8" s="326">
        <f t="shared" si="8"/>
        <v>1.5147106234095447</v>
      </c>
      <c r="BQ8" s="326">
        <f t="shared" si="8"/>
        <v>3.7804127286460045</v>
      </c>
      <c r="BR8" s="326">
        <f t="shared" si="8"/>
        <v>0.4858323770239612</v>
      </c>
      <c r="BS8" s="326">
        <f t="shared" si="8"/>
        <v>2.9291099546257562</v>
      </c>
      <c r="BT8" s="326">
        <f t="shared" si="8"/>
        <v>0.40074535184931143</v>
      </c>
      <c r="BU8" s="326">
        <f t="shared" si="8"/>
        <v>66.148306148916134</v>
      </c>
      <c r="BV8" s="326">
        <f t="shared" si="8"/>
        <v>12.411511254511815</v>
      </c>
      <c r="BW8" s="326">
        <f t="shared" si="8"/>
        <v>6.6884693880782207</v>
      </c>
      <c r="BX8" s="326">
        <f t="shared" si="8"/>
        <v>91.994840264958427</v>
      </c>
      <c r="BY8" s="326">
        <f t="shared" si="8"/>
        <v>59.496936610877903</v>
      </c>
      <c r="BZ8" s="326">
        <f t="shared" si="8"/>
        <v>6.913482303370948</v>
      </c>
    </row>
    <row r="9" spans="1:125" s="73" customFormat="1" ht="15.75" thickBot="1">
      <c r="A9" s="303" t="s">
        <v>1153</v>
      </c>
      <c r="B9" s="303" t="s">
        <v>987</v>
      </c>
      <c r="C9" s="313"/>
      <c r="D9" s="303"/>
      <c r="E9" s="325" t="s">
        <v>988</v>
      </c>
      <c r="F9" s="304">
        <f t="shared" ref="F9:U9" si="9">STDEV(F20:F51)</f>
        <v>1.4321819109274576</v>
      </c>
      <c r="G9" s="304">
        <f t="shared" si="9"/>
        <v>0.69832421695662084</v>
      </c>
      <c r="H9" s="304">
        <f t="shared" si="9"/>
        <v>0.60528896132045329</v>
      </c>
      <c r="I9" s="304">
        <f t="shared" si="9"/>
        <v>0.66026069450694069</v>
      </c>
      <c r="J9" s="304">
        <f t="shared" si="9"/>
        <v>1.3748910038191691E-2</v>
      </c>
      <c r="K9" s="304">
        <f t="shared" si="9"/>
        <v>1.1114123793396855</v>
      </c>
      <c r="L9" s="304">
        <f t="shared" si="9"/>
        <v>1.1447579430539336</v>
      </c>
      <c r="M9" s="304">
        <f t="shared" si="9"/>
        <v>0.53414963354554734</v>
      </c>
      <c r="N9" s="304">
        <f t="shared" si="9"/>
        <v>0.64876766227150418</v>
      </c>
      <c r="O9" s="304">
        <f t="shared" si="9"/>
        <v>0.19190442378572969</v>
      </c>
      <c r="P9" s="304">
        <f t="shared" si="9"/>
        <v>1.4043385736989879E-2</v>
      </c>
      <c r="Q9" s="304">
        <f t="shared" si="9"/>
        <v>3.2685561166443292E-2</v>
      </c>
      <c r="R9" s="304">
        <f t="shared" si="9"/>
        <v>3.8895287295135847E-2</v>
      </c>
      <c r="S9" s="304">
        <f t="shared" si="9"/>
        <v>7.8278430295788889E-2</v>
      </c>
      <c r="T9" s="304">
        <f t="shared" si="9"/>
        <v>0.15140091171580489</v>
      </c>
      <c r="U9" s="304">
        <f t="shared" si="9"/>
        <v>1.1142381766130982</v>
      </c>
      <c r="V9" s="328">
        <v>106.49444769466515</v>
      </c>
      <c r="W9" s="328">
        <v>3204.4080982495479</v>
      </c>
      <c r="X9" s="328">
        <v>8182.8509741234984</v>
      </c>
      <c r="Y9" s="328">
        <v>4186.7973338195125</v>
      </c>
      <c r="Z9" s="304"/>
      <c r="AA9" s="304"/>
      <c r="AB9" s="304"/>
      <c r="AC9" s="328"/>
      <c r="AD9" s="328">
        <f>STDEV(AD20:AD51)</f>
        <v>3760.0557316790873</v>
      </c>
      <c r="AE9" s="328"/>
      <c r="AF9" s="328"/>
      <c r="AG9" s="328">
        <f>STDEV(AG20:AG51)</f>
        <v>7034.7028733830894</v>
      </c>
      <c r="AH9" s="327">
        <f>STDEV(AH20:AH51)</f>
        <v>1.5571804912106213</v>
      </c>
      <c r="AI9" s="328"/>
      <c r="AJ9" s="328">
        <f t="shared" ref="AJ9:AT9" si="10">STDEV(AJ20:AJ51)</f>
        <v>1.5210508048678044</v>
      </c>
      <c r="AK9" s="328">
        <f t="shared" si="10"/>
        <v>3486.9791171226375</v>
      </c>
      <c r="AL9" s="328">
        <f t="shared" si="10"/>
        <v>14.319974194962379</v>
      </c>
      <c r="AM9" s="328">
        <f t="shared" si="10"/>
        <v>64.665299548021949</v>
      </c>
      <c r="AN9" s="328">
        <f t="shared" si="10"/>
        <v>70.655209705210538</v>
      </c>
      <c r="AO9" s="328">
        <f t="shared" si="10"/>
        <v>0.46783562999732947</v>
      </c>
      <c r="AP9" s="328">
        <f t="shared" si="10"/>
        <v>15.308322353250785</v>
      </c>
      <c r="AQ9" s="328">
        <f t="shared" si="10"/>
        <v>3.8787321448988159</v>
      </c>
      <c r="AR9" s="328">
        <f t="shared" si="10"/>
        <v>9.9609127977232799</v>
      </c>
      <c r="AS9" s="328">
        <f t="shared" si="10"/>
        <v>1.7918201019795186</v>
      </c>
      <c r="AT9" s="328">
        <f t="shared" si="10"/>
        <v>1.080501968731475</v>
      </c>
      <c r="AU9" s="304"/>
      <c r="AV9" s="304"/>
      <c r="AW9" s="328">
        <f t="shared" ref="AW9:BZ9" si="11">STDEV(AW20:AW51)</f>
        <v>52.601417469631613</v>
      </c>
      <c r="AX9" s="328">
        <f t="shared" si="11"/>
        <v>179.09748602439498</v>
      </c>
      <c r="AY9" s="328">
        <f t="shared" si="11"/>
        <v>2.2620395124740305</v>
      </c>
      <c r="AZ9" s="328">
        <f t="shared" si="11"/>
        <v>641.13716084594114</v>
      </c>
      <c r="BA9" s="328">
        <f t="shared" si="11"/>
        <v>27.010544370077813</v>
      </c>
      <c r="BB9" s="304">
        <f t="shared" si="11"/>
        <v>0.3902238754588287</v>
      </c>
      <c r="BC9" s="304">
        <f t="shared" si="11"/>
        <v>2.0648161336564752</v>
      </c>
      <c r="BD9" s="304">
        <f t="shared" si="11"/>
        <v>3.7218472722825635E-2</v>
      </c>
      <c r="BE9" s="304">
        <f t="shared" si="11"/>
        <v>0.27580430041633569</v>
      </c>
      <c r="BF9" s="328">
        <f t="shared" si="11"/>
        <v>1078.6087155451401</v>
      </c>
      <c r="BG9" s="328">
        <f t="shared" si="11"/>
        <v>17.952221725223048</v>
      </c>
      <c r="BH9" s="328">
        <f t="shared" si="11"/>
        <v>31.634662339217023</v>
      </c>
      <c r="BI9" s="328">
        <f t="shared" si="11"/>
        <v>3.5762950653080523</v>
      </c>
      <c r="BJ9" s="328">
        <f t="shared" si="11"/>
        <v>13.084011775026607</v>
      </c>
      <c r="BK9" s="328">
        <f t="shared" si="11"/>
        <v>1.6436756915506134</v>
      </c>
      <c r="BL9" s="327">
        <f t="shared" si="11"/>
        <v>0.41301444401725884</v>
      </c>
      <c r="BM9" s="327">
        <f t="shared" si="11"/>
        <v>0.80816962567929829</v>
      </c>
      <c r="BN9" s="327">
        <f t="shared" si="11"/>
        <v>7.1065874529849068E-2</v>
      </c>
      <c r="BO9" s="327">
        <f t="shared" si="11"/>
        <v>0.40009781702275199</v>
      </c>
      <c r="BP9" s="327">
        <f t="shared" si="11"/>
        <v>8.3235753526753414E-2</v>
      </c>
      <c r="BQ9" s="327">
        <f t="shared" si="11"/>
        <v>0.21083072385750079</v>
      </c>
      <c r="BR9" s="327">
        <f t="shared" si="11"/>
        <v>3.3827898148527775E-2</v>
      </c>
      <c r="BS9" s="327">
        <f t="shared" si="11"/>
        <v>0.22577140171538676</v>
      </c>
      <c r="BT9" s="327">
        <f t="shared" si="11"/>
        <v>3.7720770402223672E-2</v>
      </c>
      <c r="BU9" s="327">
        <f t="shared" si="11"/>
        <v>17.266186373062013</v>
      </c>
      <c r="BV9" s="327">
        <f t="shared" si="11"/>
        <v>1.5231901588792216</v>
      </c>
      <c r="BW9" s="327">
        <f t="shared" si="11"/>
        <v>0.7492346557343037</v>
      </c>
      <c r="BX9" s="327">
        <f t="shared" si="11"/>
        <v>12.50035412647243</v>
      </c>
      <c r="BY9" s="327">
        <f t="shared" si="11"/>
        <v>10.095528722303648</v>
      </c>
      <c r="BZ9" s="327">
        <f t="shared" si="11"/>
        <v>1.13384437283149</v>
      </c>
      <c r="CA9" s="305"/>
      <c r="CB9" s="305"/>
      <c r="CC9" s="305"/>
      <c r="CD9" s="305"/>
      <c r="CE9" s="305"/>
      <c r="CF9" s="305"/>
      <c r="CG9" s="305"/>
      <c r="CH9" s="305"/>
      <c r="CI9" s="305"/>
      <c r="CJ9" s="305"/>
      <c r="CK9" s="305"/>
      <c r="CL9" s="305"/>
      <c r="CM9" s="305"/>
      <c r="CN9" s="305"/>
      <c r="CO9" s="305"/>
      <c r="CP9" s="305"/>
      <c r="CQ9" s="305"/>
      <c r="CR9" s="305"/>
      <c r="CS9" s="305"/>
      <c r="CT9" s="305"/>
      <c r="CU9" s="305"/>
      <c r="CV9" s="305"/>
      <c r="CW9" s="305"/>
      <c r="CX9" s="305"/>
      <c r="CY9" s="305"/>
      <c r="CZ9" s="305"/>
      <c r="DA9" s="305"/>
      <c r="DB9" s="305"/>
      <c r="DC9" s="305"/>
      <c r="DD9" s="305"/>
      <c r="DE9" s="305"/>
      <c r="DF9" s="305"/>
      <c r="DG9" s="305"/>
      <c r="DH9" s="305"/>
      <c r="DI9" s="305"/>
      <c r="DJ9" s="305"/>
      <c r="DK9" s="305"/>
      <c r="DL9" s="305"/>
      <c r="DM9" s="305"/>
      <c r="DN9" s="305"/>
      <c r="DO9" s="305"/>
      <c r="DP9" s="305"/>
      <c r="DQ9" s="305"/>
      <c r="DR9" s="305"/>
      <c r="DS9" s="305"/>
      <c r="DT9" s="305"/>
      <c r="DU9" s="305"/>
    </row>
    <row r="10" spans="1:125" s="73" customFormat="1">
      <c r="A10" s="236" t="s">
        <v>1159</v>
      </c>
      <c r="B10" s="236" t="s">
        <v>1154</v>
      </c>
      <c r="C10" s="314"/>
      <c r="D10" s="244"/>
      <c r="E10" s="230" t="s">
        <v>972</v>
      </c>
      <c r="F10" s="237">
        <f t="shared" ref="F10:O10" si="12">MIN(F52:F67)</f>
        <v>52.13</v>
      </c>
      <c r="G10" s="237">
        <f t="shared" si="12"/>
        <v>3.36</v>
      </c>
      <c r="H10" s="237">
        <f t="shared" si="12"/>
        <v>9.4700000000000006</v>
      </c>
      <c r="I10" s="237">
        <f t="shared" si="12"/>
        <v>6.19</v>
      </c>
      <c r="J10" s="237">
        <f t="shared" si="12"/>
        <v>0.08</v>
      </c>
      <c r="K10" s="237">
        <f t="shared" si="12"/>
        <v>7.78</v>
      </c>
      <c r="L10" s="237">
        <f t="shared" si="12"/>
        <v>4</v>
      </c>
      <c r="M10" s="237">
        <f t="shared" si="12"/>
        <v>1.75</v>
      </c>
      <c r="N10" s="237">
        <f t="shared" si="12"/>
        <v>11.49</v>
      </c>
      <c r="O10" s="237">
        <f t="shared" si="12"/>
        <v>1.39</v>
      </c>
      <c r="P10" s="237"/>
      <c r="Q10" s="237"/>
      <c r="R10" s="237"/>
      <c r="S10" s="237"/>
      <c r="T10" s="237"/>
      <c r="U10" s="237">
        <f>MIN(U52:U67)</f>
        <v>99.27000000000001</v>
      </c>
      <c r="V10" s="238">
        <v>619.65317919075142</v>
      </c>
      <c r="W10" s="238">
        <v>50134.310436164575</v>
      </c>
      <c r="X10" s="238">
        <v>28592.423485767282</v>
      </c>
      <c r="Y10" s="238">
        <v>20144.853493613824</v>
      </c>
      <c r="Z10" s="246"/>
      <c r="AA10" s="245"/>
      <c r="AB10" s="245"/>
      <c r="AC10" s="238"/>
      <c r="AD10" s="238"/>
      <c r="AE10" s="238"/>
      <c r="AF10" s="238">
        <f>MIN(AF52:AF67)</f>
        <v>20143.16844082655</v>
      </c>
      <c r="AG10" s="238"/>
      <c r="AH10" s="326">
        <f>MIN(AH52:AH67)</f>
        <v>5.2</v>
      </c>
      <c r="AI10" s="238">
        <f>MIN(AI52:AI67)</f>
        <v>8.11</v>
      </c>
      <c r="AJ10" s="238">
        <f>MIN(AJ52:AJ67)</f>
        <v>14</v>
      </c>
      <c r="AK10" s="238"/>
      <c r="AL10" s="238">
        <f>MIN(AL52:AL67)</f>
        <v>86.7</v>
      </c>
      <c r="AM10" s="238">
        <f>MIN(AM52:AM67)</f>
        <v>253</v>
      </c>
      <c r="AN10" s="238"/>
      <c r="AO10" s="238">
        <f>MIN(AO52:AO67)</f>
        <v>28.94</v>
      </c>
      <c r="AP10" s="238">
        <f>MIN(AP52:AP67)</f>
        <v>225</v>
      </c>
      <c r="AQ10" s="238">
        <f>MIN(AQ52:AQ67)</f>
        <v>28.78</v>
      </c>
      <c r="AR10" s="238">
        <f>MIN(AR52:AR67)</f>
        <v>92.9</v>
      </c>
      <c r="AS10" s="238">
        <f>MIN(AS52:AS67)</f>
        <v>19</v>
      </c>
      <c r="AT10" s="238"/>
      <c r="AU10" s="238">
        <f t="shared" ref="AU10:BB10" si="13">MIN(AU52:AU67)</f>
        <v>7.0000000000000007E-2</v>
      </c>
      <c r="AV10" s="238">
        <f t="shared" si="13"/>
        <v>0.69399999999999995</v>
      </c>
      <c r="AW10" s="238">
        <f t="shared" si="13"/>
        <v>290.76827327721998</v>
      </c>
      <c r="AX10" s="238">
        <f t="shared" si="13"/>
        <v>1713.8518879794617</v>
      </c>
      <c r="AY10" s="238">
        <f t="shared" si="13"/>
        <v>23.33801814085335</v>
      </c>
      <c r="AZ10" s="238">
        <f t="shared" si="13"/>
        <v>1005.5765262431665</v>
      </c>
      <c r="BA10" s="238">
        <f t="shared" si="13"/>
        <v>101.35054873895307</v>
      </c>
      <c r="BB10" s="237">
        <f t="shared" si="13"/>
        <v>1.95</v>
      </c>
      <c r="BC10" s="237"/>
      <c r="BD10" s="237"/>
      <c r="BE10" s="237">
        <f t="shared" ref="BE10:BZ10" si="14">MIN(BE52:BE67)</f>
        <v>1.373</v>
      </c>
      <c r="BF10" s="238">
        <f t="shared" si="14"/>
        <v>5319.0802268154275</v>
      </c>
      <c r="BG10" s="238">
        <f t="shared" si="14"/>
        <v>196.50418774960372</v>
      </c>
      <c r="BH10" s="238">
        <f t="shared" si="14"/>
        <v>360.02858459082921</v>
      </c>
      <c r="BI10" s="238">
        <f t="shared" si="14"/>
        <v>36.866228124492913</v>
      </c>
      <c r="BJ10" s="238">
        <f t="shared" si="14"/>
        <v>126.13428954451535</v>
      </c>
      <c r="BK10" s="238">
        <f t="shared" si="14"/>
        <v>15.409215269588767</v>
      </c>
      <c r="BL10" s="326">
        <f t="shared" si="14"/>
        <v>5.5557873764558794</v>
      </c>
      <c r="BM10" s="326">
        <f t="shared" si="14"/>
        <v>14.554336716330157</v>
      </c>
      <c r="BN10" s="326">
        <f t="shared" si="14"/>
        <v>1.4970079162932819</v>
      </c>
      <c r="BO10" s="326">
        <f t="shared" si="14"/>
        <v>5.3156086149110022</v>
      </c>
      <c r="BP10" s="326">
        <f t="shared" si="14"/>
        <v>0.87088297568913708</v>
      </c>
      <c r="BQ10" s="326">
        <f t="shared" si="14"/>
        <v>2.6607664544278498</v>
      </c>
      <c r="BR10" s="326">
        <f t="shared" si="14"/>
        <v>0.24549116405895149</v>
      </c>
      <c r="BS10" s="326">
        <f t="shared" si="14"/>
        <v>1.5896396283497607</v>
      </c>
      <c r="BT10" s="326">
        <f t="shared" si="14"/>
        <v>0.20536553072542912</v>
      </c>
      <c r="BU10" s="326">
        <f t="shared" si="14"/>
        <v>25.073338788823801</v>
      </c>
      <c r="BV10" s="326">
        <f t="shared" si="14"/>
        <v>4.9556907248687674</v>
      </c>
      <c r="BW10" s="326">
        <f t="shared" si="14"/>
        <v>2.1800000000000002</v>
      </c>
      <c r="BX10" s="326">
        <f t="shared" si="14"/>
        <v>41.08791429847571</v>
      </c>
      <c r="BY10" s="326">
        <f t="shared" si="14"/>
        <v>26.190614985435669</v>
      </c>
      <c r="BZ10" s="326">
        <f t="shared" si="14"/>
        <v>3.2438060625282943</v>
      </c>
    </row>
    <row r="11" spans="1:125" s="73" customFormat="1">
      <c r="A11" s="236" t="s">
        <v>1159</v>
      </c>
      <c r="B11" s="236" t="s">
        <v>1155</v>
      </c>
      <c r="C11" s="315"/>
      <c r="D11" s="240"/>
      <c r="E11" s="230" t="s">
        <v>972</v>
      </c>
      <c r="F11" s="237">
        <f t="shared" ref="F11:O11" si="15">MAX(F52:F67)</f>
        <v>52.61</v>
      </c>
      <c r="G11" s="237">
        <f t="shared" si="15"/>
        <v>3.48</v>
      </c>
      <c r="H11" s="237">
        <f t="shared" si="15"/>
        <v>9.84</v>
      </c>
      <c r="I11" s="237">
        <f t="shared" si="15"/>
        <v>6.34</v>
      </c>
      <c r="J11" s="237">
        <f t="shared" si="15"/>
        <v>0.09</v>
      </c>
      <c r="K11" s="237">
        <f t="shared" si="15"/>
        <v>8.1199999999999992</v>
      </c>
      <c r="L11" s="237">
        <f t="shared" si="15"/>
        <v>4.41</v>
      </c>
      <c r="M11" s="237">
        <f t="shared" si="15"/>
        <v>2.06</v>
      </c>
      <c r="N11" s="237">
        <f t="shared" si="15"/>
        <v>12.37</v>
      </c>
      <c r="O11" s="237">
        <f t="shared" si="15"/>
        <v>1.43</v>
      </c>
      <c r="P11" s="237"/>
      <c r="Q11" s="237"/>
      <c r="R11" s="237"/>
      <c r="S11" s="237"/>
      <c r="T11" s="237"/>
      <c r="U11" s="237">
        <f>MAX(U52:U67)</f>
        <v>99.300000000000011</v>
      </c>
      <c r="V11" s="238">
        <v>697.1098265895954</v>
      </c>
      <c r="W11" s="238">
        <v>52093.09553240332</v>
      </c>
      <c r="X11" s="238">
        <v>31523.146893058427</v>
      </c>
      <c r="Y11" s="238">
        <v>20864.312546957179</v>
      </c>
      <c r="Z11" s="241"/>
      <c r="AA11" s="241"/>
      <c r="AB11" s="241"/>
      <c r="AC11" s="238"/>
      <c r="AD11" s="238"/>
      <c r="AE11" s="238"/>
      <c r="AF11" s="238">
        <f>MAX(AF52:AF67)</f>
        <v>20862.567313713211</v>
      </c>
      <c r="AG11" s="238"/>
      <c r="AH11" s="326">
        <f>MAX(AH52:AH67)</f>
        <v>9.2799999999999994</v>
      </c>
      <c r="AI11" s="238">
        <f>MAX(AI52:AI67)</f>
        <v>15.14</v>
      </c>
      <c r="AJ11" s="238">
        <f>MAX(AJ52:AJ67)</f>
        <v>19.3</v>
      </c>
      <c r="AK11" s="238"/>
      <c r="AL11" s="238">
        <f>MAX(AL52:AL67)</f>
        <v>116.9</v>
      </c>
      <c r="AM11" s="238">
        <f>MAX(AM52:AM67)</f>
        <v>312</v>
      </c>
      <c r="AN11" s="238"/>
      <c r="AO11" s="238">
        <f>MAX(AO52:AO67)</f>
        <v>34.54</v>
      </c>
      <c r="AP11" s="238">
        <f>MAX(AP52:AP67)</f>
        <v>264</v>
      </c>
      <c r="AQ11" s="238">
        <f>MAX(AQ52:AQ67)</f>
        <v>39.54</v>
      </c>
      <c r="AR11" s="238">
        <f>MAX(AR52:AR67)</f>
        <v>2368.5</v>
      </c>
      <c r="AS11" s="238">
        <f>MAX(AS52:AS67)</f>
        <v>26.2</v>
      </c>
      <c r="AT11" s="238"/>
      <c r="AU11" s="238">
        <f t="shared" ref="AU11:BB11" si="16">MAX(AU52:AU67)</f>
        <v>3.431</v>
      </c>
      <c r="AV11" s="238">
        <f t="shared" si="16"/>
        <v>1.1519999999999999</v>
      </c>
      <c r="AW11" s="238">
        <f t="shared" si="16"/>
        <v>405.4561052381448</v>
      </c>
      <c r="AX11" s="238">
        <f t="shared" si="16"/>
        <v>2256.3512067262795</v>
      </c>
      <c r="AY11" s="238">
        <f t="shared" si="16"/>
        <v>30.473475209308031</v>
      </c>
      <c r="AZ11" s="238">
        <f t="shared" si="16"/>
        <v>1847.4306696868348</v>
      </c>
      <c r="BA11" s="238">
        <f t="shared" si="16"/>
        <v>147.33637436915333</v>
      </c>
      <c r="BB11" s="237">
        <f t="shared" si="16"/>
        <v>3.76</v>
      </c>
      <c r="BC11" s="237"/>
      <c r="BD11" s="237"/>
      <c r="BE11" s="237">
        <f t="shared" ref="BE11:BZ11" si="17">MAX(BE52:BE67)</f>
        <v>2.4340000000000002</v>
      </c>
      <c r="BF11" s="238">
        <f t="shared" si="17"/>
        <v>7144.0550891946004</v>
      </c>
      <c r="BG11" s="238">
        <f t="shared" si="17"/>
        <v>267.68950743329134</v>
      </c>
      <c r="BH11" s="238">
        <f t="shared" si="17"/>
        <v>487.73339944396497</v>
      </c>
      <c r="BI11" s="238">
        <f t="shared" si="17"/>
        <v>50.475806790836906</v>
      </c>
      <c r="BJ11" s="238">
        <f t="shared" si="17"/>
        <v>172.01667714175298</v>
      </c>
      <c r="BK11" s="238">
        <f t="shared" si="17"/>
        <v>20.372163116645563</v>
      </c>
      <c r="BL11" s="326">
        <f t="shared" si="17"/>
        <v>7.3881248307322762</v>
      </c>
      <c r="BM11" s="326">
        <f t="shared" si="17"/>
        <v>19.766214324879719</v>
      </c>
      <c r="BN11" s="326">
        <f t="shared" si="17"/>
        <v>1.9951323025920871</v>
      </c>
      <c r="BO11" s="326">
        <f t="shared" si="17"/>
        <v>6.8985853652522051</v>
      </c>
      <c r="BP11" s="326">
        <f t="shared" si="17"/>
        <v>1.1626368842572199</v>
      </c>
      <c r="BQ11" s="326">
        <f t="shared" si="17"/>
        <v>3.5404130519487165</v>
      </c>
      <c r="BR11" s="326">
        <f t="shared" si="17"/>
        <v>0.33514990333675487</v>
      </c>
      <c r="BS11" s="326">
        <f t="shared" si="17"/>
        <v>2.1070023840173548</v>
      </c>
      <c r="BT11" s="326">
        <f t="shared" si="17"/>
        <v>0.27855387133046294</v>
      </c>
      <c r="BU11" s="326">
        <f t="shared" si="17"/>
        <v>47.295477222241679</v>
      </c>
      <c r="BV11" s="326">
        <f t="shared" si="17"/>
        <v>7.3824344033273288</v>
      </c>
      <c r="BW11" s="326">
        <f t="shared" si="17"/>
        <v>4.37</v>
      </c>
      <c r="BX11" s="326">
        <f t="shared" si="17"/>
        <v>140.96260557202996</v>
      </c>
      <c r="BY11" s="326">
        <f t="shared" si="17"/>
        <v>39.695793936143303</v>
      </c>
      <c r="BZ11" s="326">
        <f t="shared" si="17"/>
        <v>5.0194328932644661</v>
      </c>
    </row>
    <row r="12" spans="1:125" s="73" customFormat="1">
      <c r="A12" s="236" t="s">
        <v>1159</v>
      </c>
      <c r="B12" s="236" t="s">
        <v>1156</v>
      </c>
      <c r="C12" s="314"/>
      <c r="D12" s="244"/>
      <c r="E12" s="230" t="s">
        <v>972</v>
      </c>
      <c r="F12" s="237">
        <f t="shared" ref="F12:O12" si="18">AVERAGE(F52:F67)</f>
        <v>52.462000000000003</v>
      </c>
      <c r="G12" s="237">
        <f t="shared" si="18"/>
        <v>3.41</v>
      </c>
      <c r="H12" s="237">
        <f t="shared" si="18"/>
        <v>9.6240000000000006</v>
      </c>
      <c r="I12" s="237">
        <f t="shared" si="18"/>
        <v>6.2760000000000007</v>
      </c>
      <c r="J12" s="237">
        <f t="shared" si="18"/>
        <v>8.5999999999999993E-2</v>
      </c>
      <c r="K12" s="237">
        <f t="shared" si="18"/>
        <v>7.9600000000000009</v>
      </c>
      <c r="L12" s="237">
        <f t="shared" si="18"/>
        <v>4.1239999999999997</v>
      </c>
      <c r="M12" s="237">
        <f t="shared" si="18"/>
        <v>1.8539999999999999</v>
      </c>
      <c r="N12" s="237">
        <f t="shared" si="18"/>
        <v>12.084</v>
      </c>
      <c r="O12" s="237">
        <f t="shared" si="18"/>
        <v>1.4039999999999999</v>
      </c>
      <c r="P12" s="237"/>
      <c r="Q12" s="237"/>
      <c r="R12" s="237"/>
      <c r="S12" s="237"/>
      <c r="T12" s="237"/>
      <c r="U12" s="237">
        <f>AVERAGE(U52:U67)</f>
        <v>99.28400000000002</v>
      </c>
      <c r="V12" s="238">
        <v>666.12716763005778</v>
      </c>
      <c r="W12" s="238">
        <v>50949.58855730178</v>
      </c>
      <c r="X12" s="238">
        <v>29478.788613826066</v>
      </c>
      <c r="Y12" s="238">
        <v>20444.628099173555</v>
      </c>
      <c r="Z12" s="246"/>
      <c r="AA12" s="245"/>
      <c r="AB12" s="245"/>
      <c r="AC12" s="238"/>
      <c r="AD12" s="238"/>
      <c r="AE12" s="238"/>
      <c r="AF12" s="238">
        <f>AVERAGE(AF52:AF67)</f>
        <v>20442.917971195995</v>
      </c>
      <c r="AG12" s="238"/>
      <c r="AH12" s="326">
        <f>AVERAGE(AH52:AH67)</f>
        <v>6.7318750000000005</v>
      </c>
      <c r="AI12" s="238">
        <f>AVERAGE(AI52:AI67)</f>
        <v>10.255000000000003</v>
      </c>
      <c r="AJ12" s="238">
        <f>AVERAGE(AJ52:AJ67)</f>
        <v>15.406249999999998</v>
      </c>
      <c r="AK12" s="238"/>
      <c r="AL12" s="238">
        <f>AVERAGE(AL52:AL67)</f>
        <v>95.756250000000009</v>
      </c>
      <c r="AM12" s="238">
        <f>AVERAGE(AM52:AM67)</f>
        <v>277.4375</v>
      </c>
      <c r="AN12" s="238"/>
      <c r="AO12" s="238">
        <f>AVERAGE(AO52:AO67)</f>
        <v>30.356874999999999</v>
      </c>
      <c r="AP12" s="238">
        <f>AVERAGE(AP52:AP67)</f>
        <v>245.625</v>
      </c>
      <c r="AQ12" s="238">
        <f>AVERAGE(AQ52:AQ67)</f>
        <v>32.196249999999999</v>
      </c>
      <c r="AR12" s="238">
        <f>AVERAGE(AR52:AR67)</f>
        <v>840.22500000000002</v>
      </c>
      <c r="AS12" s="238">
        <f>AVERAGE(AS52:AS67)</f>
        <v>20.862499999999994</v>
      </c>
      <c r="AT12" s="238"/>
      <c r="AU12" s="238">
        <f t="shared" ref="AU12:BB12" si="19">AVERAGE(AU52:AU67)</f>
        <v>0.29900000000000004</v>
      </c>
      <c r="AV12" s="238">
        <f t="shared" si="19"/>
        <v>0.83450000000000002</v>
      </c>
      <c r="AW12" s="238">
        <f t="shared" si="19"/>
        <v>320.36642193948359</v>
      </c>
      <c r="AX12" s="238">
        <f t="shared" si="19"/>
        <v>1839.0636229426523</v>
      </c>
      <c r="AY12" s="238">
        <f t="shared" si="19"/>
        <v>25.000441353412835</v>
      </c>
      <c r="AZ12" s="238">
        <f t="shared" si="19"/>
        <v>1307.7741385098311</v>
      </c>
      <c r="BA12" s="238">
        <f t="shared" si="19"/>
        <v>113.41289228425666</v>
      </c>
      <c r="BB12" s="237">
        <f t="shared" si="19"/>
        <v>2.3424999999999994</v>
      </c>
      <c r="BC12" s="237"/>
      <c r="BD12" s="237"/>
      <c r="BE12" s="237">
        <f t="shared" ref="BE12:BZ12" si="20">AVERAGE(BE52:BE67)</f>
        <v>1.7924375000000003</v>
      </c>
      <c r="BF12" s="238">
        <f t="shared" si="20"/>
        <v>5704.7199719533446</v>
      </c>
      <c r="BG12" s="238">
        <f t="shared" si="20"/>
        <v>214.3776999613608</v>
      </c>
      <c r="BH12" s="238">
        <f t="shared" si="20"/>
        <v>391.12455402796195</v>
      </c>
      <c r="BI12" s="238">
        <f t="shared" si="20"/>
        <v>39.599178497403855</v>
      </c>
      <c r="BJ12" s="238">
        <f t="shared" si="20"/>
        <v>135.65634032549809</v>
      </c>
      <c r="BK12" s="238">
        <f t="shared" si="20"/>
        <v>16.327541170439918</v>
      </c>
      <c r="BL12" s="326">
        <f t="shared" si="20"/>
        <v>5.9844620161177513</v>
      </c>
      <c r="BM12" s="326">
        <f t="shared" si="20"/>
        <v>16.176909302285157</v>
      </c>
      <c r="BN12" s="326">
        <f t="shared" si="20"/>
        <v>1.6222911379442202</v>
      </c>
      <c r="BO12" s="326">
        <f t="shared" si="20"/>
        <v>5.6339381898171599</v>
      </c>
      <c r="BP12" s="326">
        <f t="shared" si="20"/>
        <v>0.94031833352516592</v>
      </c>
      <c r="BQ12" s="326">
        <f t="shared" si="20"/>
        <v>2.8749733651683131</v>
      </c>
      <c r="BR12" s="326">
        <f t="shared" si="20"/>
        <v>0.26564076625656952</v>
      </c>
      <c r="BS12" s="326">
        <f t="shared" si="20"/>
        <v>1.6926366005490474</v>
      </c>
      <c r="BT12" s="326">
        <f t="shared" si="20"/>
        <v>0.22047706827901897</v>
      </c>
      <c r="BU12" s="326">
        <f t="shared" si="20"/>
        <v>33.103618205944727</v>
      </c>
      <c r="BV12" s="326">
        <f t="shared" si="20"/>
        <v>5.7088157836312092</v>
      </c>
      <c r="BW12" s="326">
        <f t="shared" si="20"/>
        <v>3.3474999999999997</v>
      </c>
      <c r="BX12" s="326">
        <f t="shared" si="20"/>
        <v>71.236185098119677</v>
      </c>
      <c r="BY12" s="326">
        <f t="shared" si="20"/>
        <v>29.789215467122858</v>
      </c>
      <c r="BZ12" s="326">
        <f t="shared" si="20"/>
        <v>3.7337763623897113</v>
      </c>
    </row>
    <row r="13" spans="1:125" s="73" customFormat="1" ht="15.75" thickBot="1">
      <c r="A13" s="303" t="s">
        <v>1159</v>
      </c>
      <c r="B13" s="303" t="s">
        <v>987</v>
      </c>
      <c r="C13" s="313"/>
      <c r="D13" s="303"/>
      <c r="E13" s="280" t="s">
        <v>972</v>
      </c>
      <c r="F13" s="304">
        <f t="shared" ref="F13:O13" si="21">STDEV(F52:F67)</f>
        <v>0.19867058161690573</v>
      </c>
      <c r="G13" s="304">
        <f t="shared" si="21"/>
        <v>4.4158804331639247E-2</v>
      </c>
      <c r="H13" s="304">
        <f t="shared" si="21"/>
        <v>0.13390294993016377</v>
      </c>
      <c r="I13" s="304">
        <f t="shared" si="21"/>
        <v>5.6833088953531063E-2</v>
      </c>
      <c r="J13" s="304">
        <f t="shared" si="21"/>
        <v>5.4772255750516587E-3</v>
      </c>
      <c r="K13" s="304">
        <f t="shared" si="21"/>
        <v>0.14832396974191281</v>
      </c>
      <c r="L13" s="304">
        <f t="shared" si="21"/>
        <v>0.16471186963907619</v>
      </c>
      <c r="M13" s="304">
        <f t="shared" si="21"/>
        <v>0.12481987021303942</v>
      </c>
      <c r="N13" s="304">
        <f t="shared" si="21"/>
        <v>0.35662305029260211</v>
      </c>
      <c r="O13" s="304">
        <f t="shared" si="21"/>
        <v>1.5165750888103116E-2</v>
      </c>
      <c r="P13" s="304"/>
      <c r="Q13" s="304"/>
      <c r="R13" s="304"/>
      <c r="S13" s="304"/>
      <c r="T13" s="304"/>
      <c r="U13" s="304">
        <f>STDEV(U52:U67)</f>
        <v>1.1401754250991604E-2</v>
      </c>
      <c r="V13" s="328">
        <v>42.424753009070699</v>
      </c>
      <c r="W13" s="328">
        <v>708.88406125840027</v>
      </c>
      <c r="X13" s="328">
        <v>1177.3778824632393</v>
      </c>
      <c r="Y13" s="328">
        <v>264.75376301013011</v>
      </c>
      <c r="Z13" s="304"/>
      <c r="AA13" s="304"/>
      <c r="AB13" s="304"/>
      <c r="AC13" s="328"/>
      <c r="AD13" s="328"/>
      <c r="AE13" s="328"/>
      <c r="AF13" s="328">
        <f>STDEV(AF52:AF67)</f>
        <v>264.73161720169861</v>
      </c>
      <c r="AG13" s="328"/>
      <c r="AH13" s="327">
        <f>STDEV(AH52:AH67)</f>
        <v>0.8712842532721401</v>
      </c>
      <c r="AI13" s="328">
        <f>STDEV(AI52:AI67)</f>
        <v>2.005894646618632</v>
      </c>
      <c r="AJ13" s="328">
        <f>STDEV(AJ52:AJ67)</f>
        <v>1.4699064596089104</v>
      </c>
      <c r="AK13" s="328"/>
      <c r="AL13" s="328">
        <f>STDEV(AL52:AL67)</f>
        <v>6.9135585386012819</v>
      </c>
      <c r="AM13" s="328">
        <f>STDEV(AM52:AM67)</f>
        <v>14.333963164456646</v>
      </c>
      <c r="AN13" s="328"/>
      <c r="AO13" s="328">
        <f>STDEV(AO52:AO67)</f>
        <v>1.3386745621447103</v>
      </c>
      <c r="AP13" s="328">
        <f>STDEV(AP52:AP67)</f>
        <v>9.8919158912720242</v>
      </c>
      <c r="AQ13" s="328">
        <f>STDEV(AQ52:AQ67)</f>
        <v>2.6939880598597061</v>
      </c>
      <c r="AR13" s="328">
        <f>STDEV(AR52:AR67)</f>
        <v>699.88387179588585</v>
      </c>
      <c r="AS13" s="328">
        <f>STDEV(AS52:AS67)</f>
        <v>1.8150757559947739</v>
      </c>
      <c r="AT13" s="328"/>
      <c r="AU13" s="328">
        <f t="shared" ref="AU13:BB13" si="22">STDEV(AU52:AU67)</f>
        <v>0.83533115189925311</v>
      </c>
      <c r="AV13" s="328">
        <f t="shared" si="22"/>
        <v>0.10742563319183504</v>
      </c>
      <c r="AW13" s="328">
        <f t="shared" si="22"/>
        <v>31.741931469433666</v>
      </c>
      <c r="AX13" s="328">
        <f t="shared" si="22"/>
        <v>127.48643744611154</v>
      </c>
      <c r="AY13" s="328">
        <f t="shared" si="22"/>
        <v>1.649430943103974</v>
      </c>
      <c r="AZ13" s="328">
        <f t="shared" si="22"/>
        <v>247.04731758454329</v>
      </c>
      <c r="BA13" s="328">
        <f t="shared" si="22"/>
        <v>10.870607798771671</v>
      </c>
      <c r="BB13" s="304">
        <f t="shared" si="22"/>
        <v>0.39711459303330016</v>
      </c>
      <c r="BC13" s="304"/>
      <c r="BD13" s="304"/>
      <c r="BE13" s="304">
        <f t="shared" ref="BE13:BZ13" si="23">STDEV(BE52:BE67)</f>
        <v>0.28531058369199225</v>
      </c>
      <c r="BF13" s="328">
        <f t="shared" si="23"/>
        <v>415.42728710319631</v>
      </c>
      <c r="BG13" s="328">
        <f t="shared" si="23"/>
        <v>16.021497450920794</v>
      </c>
      <c r="BH13" s="328">
        <f t="shared" si="23"/>
        <v>29.100129940189515</v>
      </c>
      <c r="BI13" s="328">
        <f t="shared" si="23"/>
        <v>3.210015679029846</v>
      </c>
      <c r="BJ13" s="328">
        <f t="shared" si="23"/>
        <v>10.670943264041069</v>
      </c>
      <c r="BK13" s="328">
        <f t="shared" si="23"/>
        <v>1.1624080029359161</v>
      </c>
      <c r="BL13" s="327">
        <f t="shared" si="23"/>
        <v>0.41184994887397408</v>
      </c>
      <c r="BM13" s="327">
        <f t="shared" si="23"/>
        <v>1.2633079026327731</v>
      </c>
      <c r="BN13" s="327">
        <f t="shared" si="23"/>
        <v>0.11175558714260551</v>
      </c>
      <c r="BO13" s="327">
        <f t="shared" si="23"/>
        <v>0.36206351201898179</v>
      </c>
      <c r="BP13" s="327">
        <f t="shared" si="23"/>
        <v>6.5187732545585117E-2</v>
      </c>
      <c r="BQ13" s="327">
        <f t="shared" si="23"/>
        <v>0.20554636516882141</v>
      </c>
      <c r="BR13" s="327">
        <f t="shared" si="23"/>
        <v>2.1921524519038418E-2</v>
      </c>
      <c r="BS13" s="327">
        <f t="shared" si="23"/>
        <v>0.12772557753124431</v>
      </c>
      <c r="BT13" s="327">
        <f t="shared" si="23"/>
        <v>1.8631000285800611E-2</v>
      </c>
      <c r="BU13" s="327">
        <f t="shared" si="23"/>
        <v>6.6546245900193961</v>
      </c>
      <c r="BV13" s="327">
        <f t="shared" si="23"/>
        <v>0.56680695862287023</v>
      </c>
      <c r="BW13" s="327">
        <f t="shared" si="23"/>
        <v>0.54870149747684749</v>
      </c>
      <c r="BX13" s="327">
        <f t="shared" si="23"/>
        <v>27.065840080397603</v>
      </c>
      <c r="BY13" s="327">
        <f t="shared" si="23"/>
        <v>3.4562904739061175</v>
      </c>
      <c r="BZ13" s="327">
        <f t="shared" si="23"/>
        <v>0.5143829068316802</v>
      </c>
      <c r="CA13" s="306"/>
      <c r="CB13" s="306"/>
      <c r="CC13" s="306"/>
      <c r="CD13" s="306"/>
      <c r="CE13" s="306"/>
      <c r="CF13" s="306"/>
      <c r="CG13" s="306"/>
      <c r="CH13" s="306"/>
      <c r="CI13" s="306"/>
      <c r="CJ13" s="306"/>
      <c r="CK13" s="306"/>
      <c r="CL13" s="306"/>
      <c r="CM13" s="306"/>
      <c r="CN13" s="306"/>
      <c r="CO13" s="306"/>
      <c r="CP13" s="306"/>
      <c r="CQ13" s="306"/>
      <c r="CR13" s="306"/>
      <c r="CS13" s="306"/>
      <c r="CT13" s="306"/>
      <c r="CU13" s="306"/>
      <c r="CV13" s="306"/>
      <c r="CW13" s="306"/>
      <c r="CX13" s="306"/>
      <c r="CY13" s="306"/>
      <c r="CZ13" s="306"/>
      <c r="DA13" s="306"/>
      <c r="DB13" s="306"/>
      <c r="DC13" s="306"/>
      <c r="DD13" s="306"/>
      <c r="DE13" s="306"/>
      <c r="DF13" s="306"/>
      <c r="DG13" s="306"/>
      <c r="DH13" s="306"/>
      <c r="DI13" s="306"/>
      <c r="DJ13" s="306"/>
      <c r="DK13" s="306"/>
      <c r="DL13" s="306"/>
      <c r="DM13" s="306"/>
      <c r="DN13" s="306"/>
      <c r="DO13" s="306"/>
      <c r="DP13" s="306"/>
      <c r="DQ13" s="306"/>
      <c r="DR13" s="306"/>
      <c r="DS13" s="306"/>
      <c r="DT13" s="306"/>
      <c r="DU13" s="306"/>
    </row>
    <row r="14" spans="1:125" s="73" customFormat="1">
      <c r="A14" s="236" t="s">
        <v>983</v>
      </c>
      <c r="B14" s="236" t="s">
        <v>1154</v>
      </c>
      <c r="C14" s="314"/>
      <c r="D14" s="244"/>
      <c r="E14" s="268" t="s">
        <v>971</v>
      </c>
      <c r="F14" s="237">
        <f t="shared" ref="F14:O14" si="24">MIN(F68:F78)</f>
        <v>51.882693333333329</v>
      </c>
      <c r="G14" s="237">
        <f t="shared" si="24"/>
        <v>3.2490000000000001</v>
      </c>
      <c r="H14" s="237">
        <f t="shared" si="24"/>
        <v>9.3273333333333337</v>
      </c>
      <c r="I14" s="237">
        <f t="shared" si="24"/>
        <v>6.0863927666666662</v>
      </c>
      <c r="J14" s="237">
        <f t="shared" si="24"/>
        <v>8.2000000000000003E-2</v>
      </c>
      <c r="K14" s="237">
        <f t="shared" si="24"/>
        <v>7.488666666666667</v>
      </c>
      <c r="L14" s="237">
        <f t="shared" si="24"/>
        <v>4.2826666666666666</v>
      </c>
      <c r="M14" s="237">
        <f t="shared" si="24"/>
        <v>1.6716666666666666</v>
      </c>
      <c r="N14" s="237">
        <f t="shared" si="24"/>
        <v>9.9913333333333316</v>
      </c>
      <c r="O14" s="237">
        <f t="shared" si="24"/>
        <v>0.67699999999999994</v>
      </c>
      <c r="P14" s="237"/>
      <c r="Q14" s="237"/>
      <c r="R14" s="237"/>
      <c r="S14" s="237"/>
      <c r="T14" s="237"/>
      <c r="U14" s="237">
        <f>MIN(U68:U78)</f>
        <v>97.762116766666679</v>
      </c>
      <c r="V14" s="238">
        <v>635.14450867052028</v>
      </c>
      <c r="W14" s="238">
        <v>49379.031137795049</v>
      </c>
      <c r="X14" s="238">
        <v>30612.954745428167</v>
      </c>
      <c r="Y14" s="238">
        <v>19479.353869271228</v>
      </c>
      <c r="Z14" s="246"/>
      <c r="AA14" s="245"/>
      <c r="AB14" s="245"/>
      <c r="AC14" s="238">
        <f t="shared" ref="AC14:AH14" si="25">MIN(AC68:AC78)</f>
        <v>46844.088719102874</v>
      </c>
      <c r="AD14" s="238">
        <f t="shared" si="25"/>
        <v>46197.029003349591</v>
      </c>
      <c r="AE14" s="238">
        <f t="shared" si="25"/>
        <v>186921.26504656507</v>
      </c>
      <c r="AF14" s="238">
        <f t="shared" si="25"/>
        <v>19201.511912589474</v>
      </c>
      <c r="AG14" s="238">
        <f t="shared" si="25"/>
        <v>30591.088</v>
      </c>
      <c r="AH14" s="326">
        <f t="shared" si="25"/>
        <v>5.5437122745652294</v>
      </c>
      <c r="AI14" s="238"/>
      <c r="AJ14" s="238">
        <f>MIN(AJ68:AJ78)</f>
        <v>14.26968320316282</v>
      </c>
      <c r="AK14" s="238">
        <f>MIN(AK68:AK78)</f>
        <v>18999.774633782366</v>
      </c>
      <c r="AL14" s="238">
        <f>MIN(AL68:AL78)</f>
        <v>71.863908077798897</v>
      </c>
      <c r="AM14" s="238"/>
      <c r="AN14" s="238">
        <f>MIN(AN68:AN78)</f>
        <v>641.33995054867648</v>
      </c>
      <c r="AO14" s="238">
        <f>MIN(AO68:AO78)</f>
        <v>24.367224217777586</v>
      </c>
      <c r="AP14" s="238">
        <f>MIN(AP68:AP78)</f>
        <v>196.81042608066463</v>
      </c>
      <c r="AQ14" s="238">
        <f>MIN(AQ68:AQ78)</f>
        <v>17.154372538171042</v>
      </c>
      <c r="AR14" s="238">
        <f>MIN(AR68:AR78)</f>
        <v>18.655834227509185</v>
      </c>
      <c r="AS14" s="238"/>
      <c r="AT14" s="238"/>
      <c r="AU14" s="238"/>
      <c r="AV14" s="238"/>
      <c r="AW14" s="238">
        <f>MIN(AW68:AW78)</f>
        <v>214.27918102003736</v>
      </c>
      <c r="AX14" s="238">
        <f>MIN(AX68:AX78)</f>
        <v>1402.1004400043767</v>
      </c>
      <c r="AY14" s="238">
        <f>MIN(AY68:AY78)</f>
        <v>18.339162896629308</v>
      </c>
      <c r="AZ14" s="238">
        <f>MIN(AZ68:AZ78)</f>
        <v>895.54924615301741</v>
      </c>
      <c r="BA14" s="238">
        <f>MIN(BA68:BA78)</f>
        <v>92.2204044014197</v>
      </c>
      <c r="BB14" s="237"/>
      <c r="BC14" s="237"/>
      <c r="BD14" s="237"/>
      <c r="BE14" s="237"/>
      <c r="BF14" s="238">
        <f t="shared" ref="BF14:BZ14" si="26">MIN(BF68:BF78)</f>
        <v>4328.640290315444</v>
      </c>
      <c r="BG14" s="238">
        <f t="shared" si="26"/>
        <v>167.15797288402007</v>
      </c>
      <c r="BH14" s="238">
        <f t="shared" si="26"/>
        <v>290.46874783057467</v>
      </c>
      <c r="BI14" s="238">
        <f t="shared" si="26"/>
        <v>29.679846488166334</v>
      </c>
      <c r="BJ14" s="238">
        <f t="shared" si="26"/>
        <v>103.11740600372057</v>
      </c>
      <c r="BK14" s="238">
        <f t="shared" si="26"/>
        <v>12.998704825588993</v>
      </c>
      <c r="BL14" s="326">
        <f t="shared" si="26"/>
        <v>3.228798884668751</v>
      </c>
      <c r="BM14" s="326">
        <f t="shared" si="26"/>
        <v>7.9971000288234864</v>
      </c>
      <c r="BN14" s="326">
        <f t="shared" si="26"/>
        <v>0.88537077000783782</v>
      </c>
      <c r="BO14" s="326">
        <f t="shared" si="26"/>
        <v>4.2874243895843742</v>
      </c>
      <c r="BP14" s="326">
        <f t="shared" si="26"/>
        <v>0.69637920508989737</v>
      </c>
      <c r="BQ14" s="326">
        <f t="shared" si="26"/>
        <v>1.6056395064019233</v>
      </c>
      <c r="BR14" s="326">
        <f t="shared" si="26"/>
        <v>0.20024804295969706</v>
      </c>
      <c r="BS14" s="326">
        <f t="shared" si="26"/>
        <v>1.2464657490924498</v>
      </c>
      <c r="BT14" s="326">
        <f t="shared" si="26"/>
        <v>0.16384992519349567</v>
      </c>
      <c r="BU14" s="326">
        <f t="shared" si="26"/>
        <v>19.279102227419799</v>
      </c>
      <c r="BV14" s="326">
        <f t="shared" si="26"/>
        <v>4.8207365810122393</v>
      </c>
      <c r="BW14" s="326">
        <f t="shared" si="26"/>
        <v>0.84205115067561087</v>
      </c>
      <c r="BX14" s="326">
        <f t="shared" si="26"/>
        <v>2.0269528767230178</v>
      </c>
      <c r="BY14" s="326">
        <f t="shared" si="26"/>
        <v>20.662282456621593</v>
      </c>
      <c r="BZ14" s="326">
        <f t="shared" si="26"/>
        <v>2.4355787803858968</v>
      </c>
    </row>
    <row r="15" spans="1:125" s="73" customFormat="1">
      <c r="A15" s="236" t="s">
        <v>983</v>
      </c>
      <c r="B15" s="236" t="s">
        <v>1155</v>
      </c>
      <c r="C15" s="315"/>
      <c r="D15" s="240"/>
      <c r="E15" s="268" t="s">
        <v>971</v>
      </c>
      <c r="F15" s="237">
        <f t="shared" ref="F15:O15" si="27">MAX(F68:F78)</f>
        <v>53.409965999999997</v>
      </c>
      <c r="G15" s="237">
        <f t="shared" si="27"/>
        <v>3.4676666666666667</v>
      </c>
      <c r="H15" s="237">
        <f t="shared" si="27"/>
        <v>10.428666666666667</v>
      </c>
      <c r="I15" s="237">
        <f t="shared" si="27"/>
        <v>6.7435397333333329</v>
      </c>
      <c r="J15" s="237">
        <f t="shared" si="27"/>
        <v>0.11666666666666665</v>
      </c>
      <c r="K15" s="237">
        <f t="shared" si="27"/>
        <v>8.0280000000000005</v>
      </c>
      <c r="L15" s="237">
        <f t="shared" si="27"/>
        <v>4.7995000000000001</v>
      </c>
      <c r="M15" s="237">
        <f t="shared" si="27"/>
        <v>2.2443333333333335</v>
      </c>
      <c r="N15" s="237">
        <f t="shared" si="27"/>
        <v>11.898333333333333</v>
      </c>
      <c r="O15" s="237">
        <f t="shared" si="27"/>
        <v>1.3296666666666666</v>
      </c>
      <c r="P15" s="237"/>
      <c r="Q15" s="237"/>
      <c r="R15" s="237"/>
      <c r="S15" s="237"/>
      <c r="T15" s="237"/>
      <c r="U15" s="237">
        <f>MAX(U68:U78)</f>
        <v>98.734852466666666</v>
      </c>
      <c r="V15" s="238">
        <v>903.66088631984576</v>
      </c>
      <c r="W15" s="238">
        <v>55209.504973806586</v>
      </c>
      <c r="X15" s="238">
        <v>34307.334129985014</v>
      </c>
      <c r="Y15" s="238">
        <v>20790.368144252439</v>
      </c>
      <c r="Z15" s="241"/>
      <c r="AA15" s="241"/>
      <c r="AB15" s="241"/>
      <c r="AC15" s="238">
        <f t="shared" ref="AC15:AH15" si="28">MAX(AC68:AC78)</f>
        <v>50319.833945180188</v>
      </c>
      <c r="AD15" s="238">
        <f t="shared" si="28"/>
        <v>56132.226118179962</v>
      </c>
      <c r="AE15" s="238">
        <f t="shared" si="28"/>
        <v>196504.87591873034</v>
      </c>
      <c r="AF15" s="238">
        <f t="shared" si="28"/>
        <v>20622.98574966476</v>
      </c>
      <c r="AG15" s="238">
        <f t="shared" si="28"/>
        <v>34282.828500000003</v>
      </c>
      <c r="AH15" s="326">
        <f t="shared" si="28"/>
        <v>6.4755244850415217</v>
      </c>
      <c r="AI15" s="238"/>
      <c r="AJ15" s="238">
        <f>MAX(AJ68:AJ78)</f>
        <v>17.153885106820589</v>
      </c>
      <c r="AK15" s="238">
        <f>MAX(AK68:AK78)</f>
        <v>20625.647486812828</v>
      </c>
      <c r="AL15" s="238">
        <f>MAX(AL68:AL78)</f>
        <v>81.186908142952973</v>
      </c>
      <c r="AM15" s="238"/>
      <c r="AN15" s="238">
        <f>MAX(AN68:AN78)</f>
        <v>690.237091065595</v>
      </c>
      <c r="AO15" s="238">
        <f>MAX(AO68:AO78)</f>
        <v>25.851098801031132</v>
      </c>
      <c r="AP15" s="238">
        <f>MAX(AP68:AP78)</f>
        <v>221.76879793184972</v>
      </c>
      <c r="AQ15" s="238">
        <f>MAX(AQ68:AQ78)</f>
        <v>29.268418806873719</v>
      </c>
      <c r="AR15" s="238">
        <f>MAX(AR68:AR78)</f>
        <v>1256.6910565530334</v>
      </c>
      <c r="AS15" s="238"/>
      <c r="AT15" s="238"/>
      <c r="AU15" s="238"/>
      <c r="AV15" s="238"/>
      <c r="AW15" s="238">
        <f>MAX(AW68:AW78)</f>
        <v>275.63458081756306</v>
      </c>
      <c r="AX15" s="238">
        <f>MAX(AX68:AX78)</f>
        <v>1590.6743109052693</v>
      </c>
      <c r="AY15" s="238">
        <f>MAX(AY68:AY78)</f>
        <v>23.524815236446457</v>
      </c>
      <c r="AZ15" s="238">
        <f>MAX(AZ68:AZ78)</f>
        <v>1406.4051721112362</v>
      </c>
      <c r="BA15" s="238">
        <f>MAX(BA68:BA78)</f>
        <v>105.99229470754393</v>
      </c>
      <c r="BB15" s="237"/>
      <c r="BC15" s="237"/>
      <c r="BD15" s="237"/>
      <c r="BE15" s="237"/>
      <c r="BF15" s="238">
        <f t="shared" ref="BF15:BZ15" si="29">MAX(BF68:BF78)</f>
        <v>4832.63963996644</v>
      </c>
      <c r="BG15" s="238">
        <f t="shared" si="29"/>
        <v>184.49918934618771</v>
      </c>
      <c r="BH15" s="238">
        <f t="shared" si="29"/>
        <v>323.80664839054685</v>
      </c>
      <c r="BI15" s="238">
        <f t="shared" si="29"/>
        <v>32.052624121824181</v>
      </c>
      <c r="BJ15" s="238">
        <f t="shared" si="29"/>
        <v>114.16978244957443</v>
      </c>
      <c r="BK15" s="238">
        <f t="shared" si="29"/>
        <v>14.799115437369952</v>
      </c>
      <c r="BL15" s="326">
        <f t="shared" si="29"/>
        <v>3.4737382750316086</v>
      </c>
      <c r="BM15" s="326">
        <f t="shared" si="29"/>
        <v>9.5686144919590728</v>
      </c>
      <c r="BN15" s="326">
        <f t="shared" si="29"/>
        <v>1.0788235225621625</v>
      </c>
      <c r="BO15" s="326">
        <f t="shared" si="29"/>
        <v>5.4908207584857127</v>
      </c>
      <c r="BP15" s="326">
        <f t="shared" si="29"/>
        <v>0.9055875085374856</v>
      </c>
      <c r="BQ15" s="326">
        <f t="shared" si="29"/>
        <v>2.1126344246383066</v>
      </c>
      <c r="BR15" s="326">
        <f t="shared" si="29"/>
        <v>0.27176381192433929</v>
      </c>
      <c r="BS15" s="326">
        <f t="shared" si="29"/>
        <v>1.6280939880288172</v>
      </c>
      <c r="BT15" s="326">
        <f t="shared" si="29"/>
        <v>0.22527582252196407</v>
      </c>
      <c r="BU15" s="326">
        <f t="shared" si="29"/>
        <v>32.381891103035471</v>
      </c>
      <c r="BV15" s="326">
        <f t="shared" si="29"/>
        <v>5.4644741555943144</v>
      </c>
      <c r="BW15" s="326">
        <f t="shared" si="29"/>
        <v>3.0697297961217203</v>
      </c>
      <c r="BX15" s="326">
        <f t="shared" si="29"/>
        <v>53.85142277880022</v>
      </c>
      <c r="BY15" s="326">
        <f t="shared" si="29"/>
        <v>27.964532863052675</v>
      </c>
      <c r="BZ15" s="326">
        <f t="shared" si="29"/>
        <v>3.3325463199737446</v>
      </c>
    </row>
    <row r="16" spans="1:125" s="73" customFormat="1">
      <c r="A16" s="236" t="s">
        <v>983</v>
      </c>
      <c r="B16" s="236" t="s">
        <v>1156</v>
      </c>
      <c r="C16" s="314"/>
      <c r="D16" s="244"/>
      <c r="E16" s="268" t="s">
        <v>971</v>
      </c>
      <c r="F16" s="237">
        <f t="shared" ref="F16:O16" si="30">AVERAGE(F68:F78)</f>
        <v>52.327166242424248</v>
      </c>
      <c r="G16" s="237">
        <f t="shared" si="30"/>
        <v>3.3415151515151518</v>
      </c>
      <c r="H16" s="237">
        <f t="shared" si="30"/>
        <v>9.6368181818181835</v>
      </c>
      <c r="I16" s="237">
        <f t="shared" si="30"/>
        <v>6.2832660000000002</v>
      </c>
      <c r="J16" s="237">
        <f t="shared" si="30"/>
        <v>9.9878787878787886E-2</v>
      </c>
      <c r="K16" s="237">
        <f t="shared" si="30"/>
        <v>7.8615454545454551</v>
      </c>
      <c r="L16" s="237">
        <f t="shared" si="30"/>
        <v>4.5264999999999995</v>
      </c>
      <c r="M16" s="237">
        <f t="shared" si="30"/>
        <v>1.9212424242424242</v>
      </c>
      <c r="N16" s="237">
        <f t="shared" si="30"/>
        <v>11.095242424242425</v>
      </c>
      <c r="O16" s="237">
        <f t="shared" si="30"/>
        <v>1.0655454545454546</v>
      </c>
      <c r="P16" s="237"/>
      <c r="Q16" s="237"/>
      <c r="R16" s="237"/>
      <c r="S16" s="237"/>
      <c r="T16" s="237"/>
      <c r="U16" s="237">
        <f>AVERAGE(U68:U78)</f>
        <v>98.158720121212127</v>
      </c>
      <c r="V16" s="238">
        <v>773.6276055351201</v>
      </c>
      <c r="W16" s="238">
        <v>51017.448188399991</v>
      </c>
      <c r="X16" s="238">
        <v>32355.901227081406</v>
      </c>
      <c r="Y16" s="238">
        <v>20034.027730346286</v>
      </c>
      <c r="Z16" s="246"/>
      <c r="AA16" s="245"/>
      <c r="AB16" s="245"/>
      <c r="AC16" s="238">
        <f t="shared" ref="AC16:AH16" si="31">AVERAGE(AC68:AC78)</f>
        <v>47966.416003844031</v>
      </c>
      <c r="AD16" s="238">
        <f t="shared" si="31"/>
        <v>50475.005199146552</v>
      </c>
      <c r="AE16" s="238">
        <f t="shared" si="31"/>
        <v>192881.92937034613</v>
      </c>
      <c r="AF16" s="238">
        <f t="shared" si="31"/>
        <v>19776.86610332326</v>
      </c>
      <c r="AG16" s="238">
        <f t="shared" si="31"/>
        <v>32332.789500000003</v>
      </c>
      <c r="AH16" s="326">
        <f t="shared" si="31"/>
        <v>5.8621215993582805</v>
      </c>
      <c r="AI16" s="238"/>
      <c r="AJ16" s="238">
        <f>AVERAGE(AJ68:AJ78)</f>
        <v>15.724187511524695</v>
      </c>
      <c r="AK16" s="238">
        <f>AVERAGE(AK68:AK78)</f>
        <v>19873.084295171779</v>
      </c>
      <c r="AL16" s="238">
        <f>AVERAGE(AL68:AL78)</f>
        <v>76.277347283601799</v>
      </c>
      <c r="AM16" s="238"/>
      <c r="AN16" s="238">
        <f>AVERAGE(AN68:AN78)</f>
        <v>660.90135132558589</v>
      </c>
      <c r="AO16" s="238">
        <f>AVERAGE(AO68:AO78)</f>
        <v>25.018131886602919</v>
      </c>
      <c r="AP16" s="238">
        <f>AVERAGE(AP68:AP78)</f>
        <v>205.4868470245782</v>
      </c>
      <c r="AQ16" s="238">
        <f>AVERAGE(AQ68:AQ78)</f>
        <v>26.753188912320105</v>
      </c>
      <c r="AR16" s="238">
        <f>AVERAGE(AR68:AR78)</f>
        <v>448.90815159833323</v>
      </c>
      <c r="AS16" s="238"/>
      <c r="AT16" s="238"/>
      <c r="AU16" s="238"/>
      <c r="AV16" s="238"/>
      <c r="AW16" s="238">
        <f>AVERAGE(AW68:AW78)</f>
        <v>244.88575117090798</v>
      </c>
      <c r="AX16" s="238">
        <f>AVERAGE(AX68:AX78)</f>
        <v>1468.7052506918678</v>
      </c>
      <c r="AY16" s="238">
        <f>AVERAGE(AY68:AY78)</f>
        <v>20.744980681352548</v>
      </c>
      <c r="AZ16" s="238">
        <f>AVERAGE(AZ68:AZ78)</f>
        <v>1175.8605704815918</v>
      </c>
      <c r="BA16" s="238">
        <f>AVERAGE(BA68:BA78)</f>
        <v>100.03515597785032</v>
      </c>
      <c r="BB16" s="237"/>
      <c r="BC16" s="237"/>
      <c r="BD16" s="237"/>
      <c r="BE16" s="237"/>
      <c r="BF16" s="238">
        <f t="shared" ref="BF16:BZ16" si="32">AVERAGE(BF68:BF78)</f>
        <v>4630.0269655715447</v>
      </c>
      <c r="BG16" s="238">
        <f t="shared" si="32"/>
        <v>173.35407654340085</v>
      </c>
      <c r="BH16" s="238">
        <f t="shared" si="32"/>
        <v>306.90456893139913</v>
      </c>
      <c r="BI16" s="238">
        <f t="shared" si="32"/>
        <v>30.895411551639736</v>
      </c>
      <c r="BJ16" s="238">
        <f t="shared" si="32"/>
        <v>108.17504258019893</v>
      </c>
      <c r="BK16" s="238">
        <f t="shared" si="32"/>
        <v>13.70536388640674</v>
      </c>
      <c r="BL16" s="326">
        <f t="shared" si="32"/>
        <v>3.3383645822339791</v>
      </c>
      <c r="BM16" s="326">
        <f t="shared" si="32"/>
        <v>8.8618706422118212</v>
      </c>
      <c r="BN16" s="326">
        <f t="shared" si="32"/>
        <v>0.98126205782557818</v>
      </c>
      <c r="BO16" s="326">
        <f t="shared" si="32"/>
        <v>4.8167891093412925</v>
      </c>
      <c r="BP16" s="326">
        <f t="shared" si="32"/>
        <v>0.78292647100175183</v>
      </c>
      <c r="BQ16" s="326">
        <f t="shared" si="32"/>
        <v>1.8610328018566891</v>
      </c>
      <c r="BR16" s="326">
        <f t="shared" si="32"/>
        <v>0.23711026321913414</v>
      </c>
      <c r="BS16" s="326">
        <f t="shared" si="32"/>
        <v>1.4209125491897561</v>
      </c>
      <c r="BT16" s="326">
        <f t="shared" si="32"/>
        <v>0.19384065304974449</v>
      </c>
      <c r="BU16" s="326">
        <f t="shared" si="32"/>
        <v>26.997229037748788</v>
      </c>
      <c r="BV16" s="326">
        <f t="shared" si="32"/>
        <v>5.1253542877976397</v>
      </c>
      <c r="BW16" s="326">
        <f t="shared" si="32"/>
        <v>2.2599630592884496</v>
      </c>
      <c r="BX16" s="326">
        <f t="shared" si="32"/>
        <v>26.114176584043342</v>
      </c>
      <c r="BY16" s="326">
        <f t="shared" si="32"/>
        <v>24.883870182883662</v>
      </c>
      <c r="BZ16" s="326">
        <f t="shared" si="32"/>
        <v>3.072183863484355</v>
      </c>
    </row>
    <row r="17" spans="1:125" s="73" customFormat="1" ht="15.75" thickBot="1">
      <c r="A17" s="303" t="s">
        <v>983</v>
      </c>
      <c r="B17" s="303" t="s">
        <v>987</v>
      </c>
      <c r="C17" s="313"/>
      <c r="D17" s="303"/>
      <c r="E17" s="280" t="s">
        <v>971</v>
      </c>
      <c r="F17" s="304">
        <f t="shared" ref="F17:O17" si="33">STDEV(F68:F78)</f>
        <v>0.39909265772474661</v>
      </c>
      <c r="G17" s="304">
        <f t="shared" si="33"/>
        <v>6.4995788519353476E-2</v>
      </c>
      <c r="H17" s="304">
        <f t="shared" si="33"/>
        <v>0.32038027278832121</v>
      </c>
      <c r="I17" s="304">
        <f t="shared" si="33"/>
        <v>0.17372167462213481</v>
      </c>
      <c r="J17" s="304">
        <f t="shared" si="33"/>
        <v>1.146324825719405E-2</v>
      </c>
      <c r="K17" s="304">
        <f t="shared" si="33"/>
        <v>0.15182667550183454</v>
      </c>
      <c r="L17" s="304">
        <f t="shared" si="33"/>
        <v>0.16404071310365459</v>
      </c>
      <c r="M17" s="304">
        <f t="shared" si="33"/>
        <v>0.14949374501289281</v>
      </c>
      <c r="N17" s="304">
        <f t="shared" si="33"/>
        <v>0.55113263358104658</v>
      </c>
      <c r="O17" s="304">
        <f t="shared" si="33"/>
        <v>0.20947114745511289</v>
      </c>
      <c r="P17" s="304"/>
      <c r="Q17" s="304"/>
      <c r="R17" s="304"/>
      <c r="S17" s="304"/>
      <c r="T17" s="304"/>
      <c r="U17" s="304">
        <f>STDEV(U68:U78)</f>
        <v>0.23405266932412863</v>
      </c>
      <c r="V17" s="328">
        <v>88.79047783028814</v>
      </c>
      <c r="W17" s="328">
        <v>1696.0975769369386</v>
      </c>
      <c r="X17" s="328">
        <v>1172.5803844917364</v>
      </c>
      <c r="Y17" s="328">
        <v>389.68173732865523</v>
      </c>
      <c r="Z17" s="304"/>
      <c r="AA17" s="304"/>
      <c r="AB17" s="304"/>
      <c r="AC17" s="328">
        <f t="shared" ref="AC17:AH17" si="34">STDEV(AC68:AC78)</f>
        <v>1112.7522503149055</v>
      </c>
      <c r="AD17" s="328">
        <f t="shared" si="34"/>
        <v>3227.3234011220998</v>
      </c>
      <c r="AE17" s="328">
        <f t="shared" si="34"/>
        <v>3088.8310536347471</v>
      </c>
      <c r="AF17" s="328">
        <f t="shared" si="34"/>
        <v>457.12254877671393</v>
      </c>
      <c r="AG17" s="328">
        <f t="shared" si="34"/>
        <v>1171.7428136994047</v>
      </c>
      <c r="AH17" s="327">
        <f t="shared" si="34"/>
        <v>0.30237869539983181</v>
      </c>
      <c r="AI17" s="328"/>
      <c r="AJ17" s="328">
        <f>STDEV(AJ68:AJ78)</f>
        <v>0.73734410102594583</v>
      </c>
      <c r="AK17" s="328">
        <f>STDEV(AK68:AK78)</f>
        <v>506.5132150344387</v>
      </c>
      <c r="AL17" s="328">
        <f>STDEV(AL68:AL78)</f>
        <v>2.8182664813610558</v>
      </c>
      <c r="AM17" s="328"/>
      <c r="AN17" s="328">
        <f>STDEV(AN68:AN78)</f>
        <v>17.693315906643651</v>
      </c>
      <c r="AO17" s="328">
        <f>STDEV(AO68:AO78)</f>
        <v>0.48003094152013531</v>
      </c>
      <c r="AP17" s="328">
        <f>STDEV(AP68:AP78)</f>
        <v>7.779261346976341</v>
      </c>
      <c r="AQ17" s="328">
        <f>STDEV(AQ68:AQ78)</f>
        <v>3.3958577592578614</v>
      </c>
      <c r="AR17" s="328">
        <f>STDEV(AR68:AR78)</f>
        <v>437.78148531956106</v>
      </c>
      <c r="AS17" s="328"/>
      <c r="AT17" s="328"/>
      <c r="AU17" s="328"/>
      <c r="AV17" s="328"/>
      <c r="AW17" s="328">
        <f>STDEV(AW68:AW78)</f>
        <v>21.392892327755863</v>
      </c>
      <c r="AX17" s="328">
        <f>STDEV(AX68:AX78)</f>
        <v>61.177378476866295</v>
      </c>
      <c r="AY17" s="328">
        <f>STDEV(AY68:AY78)</f>
        <v>1.9043240018602776</v>
      </c>
      <c r="AZ17" s="328">
        <f>STDEV(AZ68:AZ78)</f>
        <v>162.39321530991953</v>
      </c>
      <c r="BA17" s="328">
        <f>STDEV(BA68:BA78)</f>
        <v>3.9266218091373486</v>
      </c>
      <c r="BB17" s="304"/>
      <c r="BC17" s="304"/>
      <c r="BD17" s="304"/>
      <c r="BE17" s="304"/>
      <c r="BF17" s="328">
        <f t="shared" ref="BF17:BZ17" si="35">STDEV(BF68:BF78)</f>
        <v>147.77591142434898</v>
      </c>
      <c r="BG17" s="328">
        <f t="shared" si="35"/>
        <v>5.8623679447969135</v>
      </c>
      <c r="BH17" s="328">
        <f t="shared" si="35"/>
        <v>10.321613062467966</v>
      </c>
      <c r="BI17" s="328">
        <f t="shared" si="35"/>
        <v>0.86942795211593071</v>
      </c>
      <c r="BJ17" s="328">
        <f t="shared" si="35"/>
        <v>3.445857957481782</v>
      </c>
      <c r="BK17" s="328">
        <f t="shared" si="35"/>
        <v>0.57902728498888523</v>
      </c>
      <c r="BL17" s="327">
        <f t="shared" si="35"/>
        <v>8.2283237946934915E-2</v>
      </c>
      <c r="BM17" s="327">
        <f t="shared" si="35"/>
        <v>0.49364104508490236</v>
      </c>
      <c r="BN17" s="327">
        <f t="shared" si="35"/>
        <v>6.2304231719820968E-2</v>
      </c>
      <c r="BO17" s="327">
        <f t="shared" si="35"/>
        <v>0.38931669704545679</v>
      </c>
      <c r="BP17" s="327">
        <f t="shared" si="35"/>
        <v>6.6235332656885915E-2</v>
      </c>
      <c r="BQ17" s="327">
        <f t="shared" si="35"/>
        <v>0.1748813914520056</v>
      </c>
      <c r="BR17" s="327">
        <f t="shared" si="35"/>
        <v>2.5589205692420978E-2</v>
      </c>
      <c r="BS17" s="327">
        <f t="shared" si="35"/>
        <v>0.11568360867084418</v>
      </c>
      <c r="BT17" s="327">
        <f t="shared" si="35"/>
        <v>2.0872163346294298E-2</v>
      </c>
      <c r="BU17" s="327">
        <f t="shared" si="35"/>
        <v>4.2927269686458791</v>
      </c>
      <c r="BV17" s="327">
        <f t="shared" si="35"/>
        <v>0.20055678913706876</v>
      </c>
      <c r="BW17" s="327">
        <f t="shared" si="35"/>
        <v>0.68619621917494011</v>
      </c>
      <c r="BX17" s="327">
        <f t="shared" si="35"/>
        <v>14.86857404039139</v>
      </c>
      <c r="BY17" s="327">
        <f t="shared" si="35"/>
        <v>1.9310496866413356</v>
      </c>
      <c r="BZ17" s="327">
        <f t="shared" si="35"/>
        <v>0.33970825334915572</v>
      </c>
    </row>
    <row r="18" spans="1:125" s="73" customFormat="1">
      <c r="A18" s="240"/>
      <c r="B18" s="315"/>
      <c r="C18" s="315"/>
      <c r="D18" s="240"/>
      <c r="E18" s="268"/>
      <c r="F18" s="241"/>
      <c r="G18" s="241"/>
      <c r="H18" s="241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  <c r="X18" s="241"/>
      <c r="Y18" s="241"/>
      <c r="Z18" s="241"/>
      <c r="AA18" s="241"/>
      <c r="AB18" s="241"/>
      <c r="AC18" s="247"/>
      <c r="AD18" s="247"/>
      <c r="AE18" s="247"/>
      <c r="AF18" s="243"/>
      <c r="AG18" s="243"/>
      <c r="AH18" s="242"/>
      <c r="AI18" s="242"/>
      <c r="AJ18" s="242"/>
      <c r="AK18" s="243"/>
      <c r="AL18" s="242"/>
      <c r="AM18" s="242"/>
      <c r="AN18" s="241"/>
      <c r="AO18" s="241"/>
      <c r="AP18" s="241"/>
      <c r="AQ18" s="242"/>
      <c r="AR18" s="242"/>
      <c r="AS18" s="242"/>
      <c r="AT18" s="242"/>
      <c r="AU18" s="242"/>
      <c r="AV18" s="242"/>
      <c r="AW18" s="242"/>
      <c r="AX18" s="242"/>
      <c r="AY18" s="242"/>
      <c r="AZ18" s="242"/>
      <c r="BA18" s="242"/>
      <c r="BB18" s="242"/>
      <c r="BC18" s="242"/>
      <c r="BD18" s="242"/>
      <c r="BE18" s="242"/>
      <c r="BF18" s="243"/>
      <c r="BG18" s="242"/>
      <c r="BH18" s="242"/>
      <c r="BI18" s="242"/>
      <c r="BJ18" s="242"/>
      <c r="BK18" s="242"/>
      <c r="BL18" s="242"/>
      <c r="BM18" s="242"/>
      <c r="BN18" s="242"/>
      <c r="BO18" s="242"/>
      <c r="BP18" s="242"/>
      <c r="BQ18" s="242"/>
      <c r="BR18" s="242"/>
      <c r="BS18" s="242"/>
      <c r="BT18" s="242"/>
      <c r="BU18" s="242"/>
      <c r="BV18" s="242"/>
      <c r="BW18" s="242"/>
      <c r="BX18" s="242"/>
      <c r="BY18" s="242"/>
      <c r="BZ18" s="242"/>
    </row>
    <row r="19" spans="1:125" ht="15.75" thickBot="1">
      <c r="A19" s="229"/>
      <c r="B19" s="316"/>
      <c r="C19" s="316"/>
      <c r="D19" s="229"/>
      <c r="E19" s="229"/>
      <c r="F19" s="229"/>
      <c r="G19" s="229"/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29"/>
      <c r="T19" s="229"/>
      <c r="U19" s="229"/>
      <c r="V19" s="283"/>
      <c r="W19" s="283"/>
      <c r="X19" s="283"/>
      <c r="Y19" s="283"/>
      <c r="Z19" s="248"/>
      <c r="AA19" s="229"/>
      <c r="AB19" s="229"/>
      <c r="AC19" s="229"/>
      <c r="AD19" s="229"/>
      <c r="AE19" s="229"/>
      <c r="AF19" s="71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  <c r="BV19" s="71"/>
      <c r="BW19" s="71"/>
      <c r="BX19" s="71"/>
      <c r="BY19" s="71"/>
      <c r="BZ19" s="71"/>
      <c r="CA19" s="71"/>
      <c r="CB19" s="71"/>
      <c r="CC19" s="71"/>
      <c r="CD19" s="71"/>
      <c r="CE19" s="71"/>
      <c r="CF19" s="71"/>
      <c r="CG19" s="71"/>
      <c r="CH19" s="71"/>
      <c r="CI19" s="71"/>
      <c r="CJ19" s="71"/>
      <c r="CK19" s="71"/>
      <c r="CL19" s="71"/>
      <c r="CM19" s="71"/>
      <c r="CN19" s="71"/>
      <c r="CO19" s="71"/>
      <c r="CP19" s="71"/>
      <c r="CQ19" s="71"/>
      <c r="CR19" s="71"/>
      <c r="CS19" s="71"/>
      <c r="CT19" s="71"/>
      <c r="CU19" s="71"/>
      <c r="CV19" s="71"/>
      <c r="CW19" s="71"/>
      <c r="CX19" s="71"/>
      <c r="CY19" s="71"/>
      <c r="CZ19" s="71"/>
      <c r="DA19" s="71"/>
      <c r="DB19" s="71"/>
      <c r="DC19" s="71"/>
      <c r="DD19" s="71"/>
      <c r="DE19" s="71"/>
      <c r="DF19" s="71"/>
      <c r="DG19" s="71"/>
      <c r="DH19" s="71"/>
      <c r="DI19" s="71"/>
      <c r="DJ19" s="71"/>
      <c r="DK19" s="71"/>
      <c r="DL19" s="71"/>
      <c r="DM19" s="71"/>
      <c r="DN19" s="71"/>
      <c r="DO19" s="71"/>
      <c r="DP19" s="71"/>
      <c r="DQ19" s="71"/>
      <c r="DR19" s="71"/>
      <c r="DS19" s="71"/>
      <c r="DT19" s="71"/>
      <c r="DU19" s="71"/>
    </row>
    <row r="20" spans="1:125" s="70" customFormat="1">
      <c r="A20" s="228" t="s">
        <v>984</v>
      </c>
      <c r="B20" s="317">
        <v>458</v>
      </c>
      <c r="C20" s="317">
        <v>458</v>
      </c>
      <c r="D20" s="230" t="s">
        <v>982</v>
      </c>
      <c r="E20" s="233" t="s">
        <v>988</v>
      </c>
      <c r="F20" s="249">
        <v>50.61462493206097</v>
      </c>
      <c r="G20" s="249">
        <v>6.4543942215450585</v>
      </c>
      <c r="H20" s="249">
        <v>5.4981953979630331</v>
      </c>
      <c r="I20" s="249">
        <v>8.556987763208836</v>
      </c>
      <c r="J20" s="249">
        <v>0.10438181818181819</v>
      </c>
      <c r="K20" s="249">
        <v>4.6199840354767181</v>
      </c>
      <c r="L20" s="249">
        <v>2.6862025192852261</v>
      </c>
      <c r="M20" s="249">
        <v>3.9035812672176315</v>
      </c>
      <c r="N20" s="249">
        <v>11.658816199376947</v>
      </c>
      <c r="O20" s="249">
        <v>1.3167156466978847</v>
      </c>
      <c r="P20" s="249">
        <v>6.770349650349651E-2</v>
      </c>
      <c r="Q20" s="249">
        <v>0.18902136602451841</v>
      </c>
      <c r="R20" s="249">
        <v>0.41048618326295289</v>
      </c>
      <c r="S20" s="249"/>
      <c r="T20" s="249"/>
      <c r="U20" s="250">
        <f t="shared" ref="U20:U51" si="36">SUM(F20:T20)</f>
        <v>96.081094846805087</v>
      </c>
      <c r="V20" s="248">
        <v>808.50656857593276</v>
      </c>
      <c r="W20" s="248">
        <v>29107.522166860625</v>
      </c>
      <c r="X20" s="248">
        <v>19201.259999984537</v>
      </c>
      <c r="Y20" s="248">
        <v>38697.269637813355</v>
      </c>
      <c r="Z20" s="248"/>
      <c r="AA20" s="230" t="s">
        <v>973</v>
      </c>
      <c r="AB20" s="230">
        <v>3</v>
      </c>
      <c r="AC20" s="227"/>
      <c r="AD20" s="251">
        <f t="shared" ref="AD20:AD25" si="37">W20</f>
        <v>29107.522166860625</v>
      </c>
      <c r="AE20" s="227"/>
      <c r="AG20" s="74">
        <f t="shared" ref="AG20:AG25" si="38">X20</f>
        <v>19201.259999984537</v>
      </c>
      <c r="AH20" s="252">
        <v>5.2814706939588723</v>
      </c>
      <c r="AI20" s="252"/>
      <c r="AJ20" s="252">
        <v>20.883073772524142</v>
      </c>
      <c r="AK20" s="253">
        <v>38700.031571086227</v>
      </c>
      <c r="AL20" s="252">
        <v>158.68559304034417</v>
      </c>
      <c r="AM20" s="252">
        <v>5.1871986487148947</v>
      </c>
      <c r="AN20" s="253">
        <f t="shared" ref="AN20:AN25" si="39">V20</f>
        <v>808.50656857593276</v>
      </c>
      <c r="AO20" s="252">
        <v>26.11425154718258</v>
      </c>
      <c r="AP20" s="252">
        <v>24.700329084841147</v>
      </c>
      <c r="AQ20" s="252">
        <v>49.474154262712794</v>
      </c>
      <c r="AR20" s="252">
        <v>175.93196971367422</v>
      </c>
      <c r="AS20" s="252">
        <v>25.518159138274711</v>
      </c>
      <c r="AT20" s="252">
        <v>6.7846423160056011</v>
      </c>
      <c r="AU20" s="252"/>
      <c r="AV20" s="252"/>
      <c r="AW20" s="252">
        <v>147.38988340768717</v>
      </c>
      <c r="AX20" s="252">
        <v>2786.2033127757409</v>
      </c>
      <c r="AY20" s="252">
        <v>41.381825069949038</v>
      </c>
      <c r="AZ20" s="252">
        <v>3152.9925050913675</v>
      </c>
      <c r="BA20" s="252">
        <v>244.67685608410491</v>
      </c>
      <c r="BB20" s="252">
        <v>4.3652234999313055</v>
      </c>
      <c r="BC20" s="252">
        <v>12.405362284428582</v>
      </c>
      <c r="BD20" s="252">
        <v>0.21282102606825457</v>
      </c>
      <c r="BE20" s="252">
        <v>0.61007289193766678</v>
      </c>
      <c r="BF20" s="253">
        <v>11710.340500192253</v>
      </c>
      <c r="BG20" s="252">
        <v>320.59145081703099</v>
      </c>
      <c r="BH20" s="252">
        <v>547.59239128297577</v>
      </c>
      <c r="BI20" s="252">
        <v>55.546230099297979</v>
      </c>
      <c r="BJ20" s="252">
        <v>183.08352286989086</v>
      </c>
      <c r="BK20" s="252">
        <v>23.363221142633034</v>
      </c>
      <c r="BL20" s="252">
        <v>5.7832869726543672</v>
      </c>
      <c r="BM20" s="252">
        <v>15.133648119759641</v>
      </c>
      <c r="BN20" s="252">
        <v>1.8411832474373397</v>
      </c>
      <c r="BO20" s="252">
        <v>9.2418743363097118</v>
      </c>
      <c r="BP20" s="252">
        <v>1.5682656455122277</v>
      </c>
      <c r="BQ20" s="252">
        <v>3.9399846570339339</v>
      </c>
      <c r="BR20" s="252">
        <v>0.51871622704018838</v>
      </c>
      <c r="BS20" s="252">
        <v>3.151197762502425</v>
      </c>
      <c r="BT20" s="252">
        <v>0.4357454647021502</v>
      </c>
      <c r="BU20" s="252">
        <v>85.589947490940872</v>
      </c>
      <c r="BV20" s="252">
        <v>13.928902919078874</v>
      </c>
      <c r="BW20" s="252">
        <v>7.4857197211333011</v>
      </c>
      <c r="BX20" s="252">
        <v>109.37448599000361</v>
      </c>
      <c r="BY20" s="252">
        <v>71.245204025781035</v>
      </c>
      <c r="BZ20" s="252">
        <v>8.3979467877626952</v>
      </c>
      <c r="CA20" s="252"/>
      <c r="CB20" s="232" t="s">
        <v>954</v>
      </c>
      <c r="CC20" s="254">
        <v>2.3354899049691298</v>
      </c>
      <c r="CD20" s="254"/>
      <c r="CE20" s="254">
        <v>0.95623118963526432</v>
      </c>
      <c r="CF20" s="254">
        <v>2.6674817988381833E-3</v>
      </c>
      <c r="CG20" s="254">
        <v>8.1941173125791575</v>
      </c>
      <c r="CH20" s="254">
        <v>1.5140271366103359</v>
      </c>
      <c r="CI20" s="254"/>
      <c r="CJ20" s="254">
        <v>1.9004049853027762</v>
      </c>
      <c r="CK20" s="254">
        <v>6.5767977832866125</v>
      </c>
      <c r="CL20" s="254">
        <v>6.1786607454729072</v>
      </c>
      <c r="CM20" s="254">
        <v>9.6711264882683192</v>
      </c>
      <c r="CN20" s="254">
        <v>1.2755529388921696</v>
      </c>
      <c r="CO20" s="254">
        <v>0.23902877137627399</v>
      </c>
      <c r="CP20" s="254"/>
      <c r="CQ20" s="254"/>
      <c r="CR20" s="254">
        <v>14.795898790036526</v>
      </c>
      <c r="CS20" s="254">
        <v>63.877143629661937</v>
      </c>
      <c r="CT20" s="254">
        <v>0.947763373933733</v>
      </c>
      <c r="CU20" s="254">
        <v>97.24865721964764</v>
      </c>
      <c r="CV20" s="254">
        <v>3.6272980965638171</v>
      </c>
      <c r="CW20" s="254">
        <v>8.8978854320460002E-2</v>
      </c>
      <c r="CX20" s="254">
        <v>0.30099597498824576</v>
      </c>
      <c r="CY20" s="254">
        <v>7.9824264120986043E-3</v>
      </c>
      <c r="CZ20" s="254">
        <v>7.78133754230243E-2</v>
      </c>
      <c r="DA20" s="254">
        <v>184.40629363744958</v>
      </c>
      <c r="DB20" s="254">
        <v>18.517533546881879</v>
      </c>
      <c r="DC20" s="254">
        <v>27.968341973952004</v>
      </c>
      <c r="DD20" s="254">
        <v>3.0932625462902035</v>
      </c>
      <c r="DE20" s="254">
        <v>11.011698257501502</v>
      </c>
      <c r="DF20" s="254">
        <v>1.3871028093485489</v>
      </c>
      <c r="DG20" s="254">
        <v>0.32697703797458971</v>
      </c>
      <c r="DH20" s="254">
        <v>0.94361341085969086</v>
      </c>
      <c r="DI20" s="254">
        <v>6.792493541847168E-2</v>
      </c>
      <c r="DJ20" s="254">
        <v>0.31002653196192759</v>
      </c>
      <c r="DK20" s="254">
        <v>5.9453287619196098E-2</v>
      </c>
      <c r="DL20" s="254">
        <v>0.10090061137338106</v>
      </c>
      <c r="DM20" s="254">
        <v>1.9591450958161595E-2</v>
      </c>
      <c r="DN20" s="254">
        <v>8.0253403125389533E-2</v>
      </c>
      <c r="DO20" s="254">
        <v>1.5227071547540008E-2</v>
      </c>
      <c r="DP20" s="254">
        <v>3.6366517356919852</v>
      </c>
      <c r="DQ20" s="254">
        <v>0.53877727993343427</v>
      </c>
      <c r="DR20" s="254">
        <v>0.1739737036259498</v>
      </c>
      <c r="DS20" s="254">
        <v>2.1093479691905643</v>
      </c>
      <c r="DT20" s="254">
        <v>4.9404915363136581</v>
      </c>
      <c r="DU20" s="254">
        <v>0.30098146567444334</v>
      </c>
    </row>
    <row r="21" spans="1:125" s="70" customFormat="1">
      <c r="A21" s="228" t="s">
        <v>984</v>
      </c>
      <c r="B21" s="317" t="s">
        <v>1236</v>
      </c>
      <c r="C21" s="317">
        <v>461</v>
      </c>
      <c r="D21" s="230" t="s">
        <v>982</v>
      </c>
      <c r="E21" s="233" t="s">
        <v>988</v>
      </c>
      <c r="F21" s="249">
        <v>50.117500735077904</v>
      </c>
      <c r="G21" s="249">
        <v>6.4251831160769708</v>
      </c>
      <c r="H21" s="249">
        <v>5.4570248962655592</v>
      </c>
      <c r="I21" s="249">
        <v>8.7283558600259212</v>
      </c>
      <c r="J21" s="249">
        <v>0.1178125</v>
      </c>
      <c r="K21" s="249">
        <v>4.7615707317073159</v>
      </c>
      <c r="L21" s="249">
        <v>2.5085526315789477</v>
      </c>
      <c r="M21" s="249">
        <v>4.201609848484849</v>
      </c>
      <c r="N21" s="249">
        <v>11.581378504672898</v>
      </c>
      <c r="O21" s="249">
        <v>1.3903603146409542</v>
      </c>
      <c r="P21" s="249">
        <v>7.4097435897435893E-2</v>
      </c>
      <c r="Q21" s="249">
        <v>0.18511112084063047</v>
      </c>
      <c r="R21" s="249">
        <v>0.42052680629813111</v>
      </c>
      <c r="S21" s="249"/>
      <c r="T21" s="249"/>
      <c r="U21" s="250">
        <f>SUM(F21:T21)</f>
        <v>95.969084501567536</v>
      </c>
      <c r="V21" s="248">
        <v>912.53612716763018</v>
      </c>
      <c r="W21" s="248">
        <v>28889.564963807428</v>
      </c>
      <c r="X21" s="248">
        <v>17931.399794610305</v>
      </c>
      <c r="Y21" s="248">
        <v>38522.134685420162</v>
      </c>
      <c r="Z21" s="248"/>
      <c r="AA21" s="230" t="s">
        <v>973</v>
      </c>
      <c r="AB21" s="230">
        <v>3</v>
      </c>
      <c r="AC21" s="227"/>
      <c r="AD21" s="251">
        <f>W21</f>
        <v>28889.564963807428</v>
      </c>
      <c r="AE21" s="227"/>
      <c r="AG21" s="74">
        <f>X21</f>
        <v>17931.399794610305</v>
      </c>
      <c r="AH21" s="252">
        <v>7.528236929548469</v>
      </c>
      <c r="AI21" s="252"/>
      <c r="AJ21" s="252">
        <v>21.361154144554451</v>
      </c>
      <c r="AK21" s="253">
        <v>38400</v>
      </c>
      <c r="AL21" s="252">
        <v>155.99198560314531</v>
      </c>
      <c r="AM21" s="252">
        <v>10.104325538871262</v>
      </c>
      <c r="AN21" s="253">
        <f>V21</f>
        <v>912.53612716763018</v>
      </c>
      <c r="AO21" s="252">
        <v>26.214577251459048</v>
      </c>
      <c r="AP21" s="252">
        <v>30.004137183517752</v>
      </c>
      <c r="AQ21" s="252">
        <v>57.065792718691689</v>
      </c>
      <c r="AR21" s="252">
        <v>167.49290235434151</v>
      </c>
      <c r="AS21" s="252">
        <v>24.317334417523423</v>
      </c>
      <c r="AT21" s="252">
        <v>6.302165592453246</v>
      </c>
      <c r="AU21" s="252"/>
      <c r="AV21" s="252"/>
      <c r="AW21" s="252">
        <v>142.9635675308235</v>
      </c>
      <c r="AX21" s="252">
        <v>2774.9310179922122</v>
      </c>
      <c r="AY21" s="252">
        <v>41.146766141239389</v>
      </c>
      <c r="AZ21" s="252">
        <v>3055.822843812784</v>
      </c>
      <c r="BA21" s="252">
        <v>230.79611699408554</v>
      </c>
      <c r="BB21" s="252">
        <v>4.0478246338249635</v>
      </c>
      <c r="BC21" s="252">
        <v>11.227757198998887</v>
      </c>
      <c r="BD21" s="252">
        <v>0.20058091977240253</v>
      </c>
      <c r="BE21" s="252">
        <v>0.50674158197897956</v>
      </c>
      <c r="BF21" s="253">
        <v>10452.579129593907</v>
      </c>
      <c r="BG21" s="252">
        <v>302.43786495551996</v>
      </c>
      <c r="BH21" s="252">
        <v>506.09954602828674</v>
      </c>
      <c r="BI21" s="252">
        <v>51.525003199619654</v>
      </c>
      <c r="BJ21" s="252">
        <v>171.51212005238847</v>
      </c>
      <c r="BK21" s="252">
        <v>22.074068644387747</v>
      </c>
      <c r="BL21" s="252">
        <v>5.4260817677374575</v>
      </c>
      <c r="BM21" s="252">
        <v>14.431683872483097</v>
      </c>
      <c r="BN21" s="252">
        <v>1.7568452904421175</v>
      </c>
      <c r="BO21" s="252">
        <v>8.7173435795468635</v>
      </c>
      <c r="BP21" s="252">
        <v>1.4766334364463416</v>
      </c>
      <c r="BQ21" s="252">
        <v>3.7020699213421668</v>
      </c>
      <c r="BR21" s="252">
        <v>0.48525327393627316</v>
      </c>
      <c r="BS21" s="252">
        <v>2.9041300809974318</v>
      </c>
      <c r="BT21" s="252">
        <v>0.4034560393029491</v>
      </c>
      <c r="BU21" s="252">
        <v>78.385491957512571</v>
      </c>
      <c r="BV21" s="252">
        <v>12.689469982334623</v>
      </c>
      <c r="BW21" s="252">
        <v>6.6368765587150067</v>
      </c>
      <c r="BX21" s="252">
        <v>94.302127877572659</v>
      </c>
      <c r="BY21" s="252">
        <v>62.813294279896361</v>
      </c>
      <c r="BZ21" s="252">
        <v>7.1494455129232248</v>
      </c>
      <c r="CA21" s="252"/>
      <c r="CB21" s="232" t="s">
        <v>954</v>
      </c>
      <c r="CC21" s="254">
        <v>3.6324019026339949</v>
      </c>
      <c r="CD21" s="254"/>
      <c r="CE21" s="254">
        <v>0.62839427884223797</v>
      </c>
      <c r="CF21" s="254">
        <v>5.1448789686149945E-12</v>
      </c>
      <c r="CG21" s="254">
        <v>0.97405920633997445</v>
      </c>
      <c r="CH21" s="254">
        <v>3.0168160722056259</v>
      </c>
      <c r="CI21" s="254"/>
      <c r="CJ21" s="254">
        <v>0.41276925022922911</v>
      </c>
      <c r="CK21" s="254">
        <v>2.095625400244304</v>
      </c>
      <c r="CL21" s="254">
        <v>8.099074423636111</v>
      </c>
      <c r="CM21" s="254">
        <v>1.8152971796167829</v>
      </c>
      <c r="CN21" s="254">
        <v>0.49109022330783708</v>
      </c>
      <c r="CO21" s="254">
        <v>0.14900604228418893</v>
      </c>
      <c r="CP21" s="254"/>
      <c r="CQ21" s="254"/>
      <c r="CR21" s="254">
        <v>7.4399642178435599</v>
      </c>
      <c r="CS21" s="254">
        <v>98.96537343992992</v>
      </c>
      <c r="CT21" s="254">
        <v>1.5607222546285697</v>
      </c>
      <c r="CU21" s="254">
        <v>90.38048299507247</v>
      </c>
      <c r="CV21" s="254">
        <v>6.7786929408791314</v>
      </c>
      <c r="CW21" s="254">
        <v>0.11857897338264696</v>
      </c>
      <c r="CX21" s="254">
        <v>0.3247868341751573</v>
      </c>
      <c r="CY21" s="254">
        <v>9.4876722684186961E-3</v>
      </c>
      <c r="CZ21" s="254">
        <v>3.6478763755212078E-2</v>
      </c>
      <c r="DA21" s="254">
        <v>434.96063855071526</v>
      </c>
      <c r="DB21" s="254">
        <v>15.000592232751783</v>
      </c>
      <c r="DC21" s="254">
        <v>23.130877864997121</v>
      </c>
      <c r="DD21" s="254">
        <v>2.7622462724098042</v>
      </c>
      <c r="DE21" s="254">
        <v>9.1597392614109285</v>
      </c>
      <c r="DF21" s="254">
        <v>1.2355159560522591</v>
      </c>
      <c r="DG21" s="254">
        <v>0.22994796588369798</v>
      </c>
      <c r="DH21" s="254">
        <v>0.57647604842132993</v>
      </c>
      <c r="DI21" s="254">
        <v>6.720355974922175E-2</v>
      </c>
      <c r="DJ21" s="254">
        <v>0.34209337923958455</v>
      </c>
      <c r="DK21" s="254">
        <v>6.0306760119057355E-2</v>
      </c>
      <c r="DL21" s="254">
        <v>0.15279318357983096</v>
      </c>
      <c r="DM21" s="254">
        <v>2.2654870911018865E-2</v>
      </c>
      <c r="DN21" s="254">
        <v>0.11960124197151861</v>
      </c>
      <c r="DO21" s="254">
        <v>1.7851360734876209E-2</v>
      </c>
      <c r="DP21" s="254">
        <v>2.6683447453212819</v>
      </c>
      <c r="DQ21" s="254">
        <v>0.3814033039628606</v>
      </c>
      <c r="DR21" s="254">
        <v>0.24894158346071743</v>
      </c>
      <c r="DS21" s="254">
        <v>4.4452520255682328</v>
      </c>
      <c r="DT21" s="254">
        <v>2.6919324892206524</v>
      </c>
      <c r="DU21" s="254">
        <v>0.23801387143894101</v>
      </c>
    </row>
    <row r="22" spans="1:125" s="70" customFormat="1">
      <c r="A22" s="228" t="s">
        <v>984</v>
      </c>
      <c r="B22" s="317">
        <v>462</v>
      </c>
      <c r="C22" s="317">
        <v>462</v>
      </c>
      <c r="D22" s="230" t="s">
        <v>982</v>
      </c>
      <c r="E22" s="233" t="s">
        <v>988</v>
      </c>
      <c r="F22" s="249">
        <v>50.610706262863843</v>
      </c>
      <c r="G22" s="249">
        <v>5.9718038485412794</v>
      </c>
      <c r="H22" s="249">
        <v>5.9078987551867215</v>
      </c>
      <c r="I22" s="249">
        <v>8.140062951305314</v>
      </c>
      <c r="J22" s="249">
        <v>0.11898</v>
      </c>
      <c r="K22" s="249">
        <v>5.0185443902439024</v>
      </c>
      <c r="L22" s="249">
        <v>3.3923523093447905</v>
      </c>
      <c r="M22" s="249">
        <v>3.6173484848484847</v>
      </c>
      <c r="N22" s="249">
        <v>11.377501557632401</v>
      </c>
      <c r="O22" s="249">
        <v>1.380293834052271</v>
      </c>
      <c r="P22" s="249">
        <v>5.4953846153846152E-2</v>
      </c>
      <c r="Q22" s="249">
        <v>0.1669719089316988</v>
      </c>
      <c r="R22" s="249">
        <v>0.46548251336636087</v>
      </c>
      <c r="S22" s="249"/>
      <c r="T22" s="249"/>
      <c r="U22" s="250">
        <f t="shared" si="36"/>
        <v>96.222900662470906</v>
      </c>
      <c r="V22" s="248">
        <v>921.57919075144514</v>
      </c>
      <c r="W22" s="248">
        <v>31276.497383100457</v>
      </c>
      <c r="X22" s="248">
        <v>24248.893460426712</v>
      </c>
      <c r="Y22" s="248">
        <v>35803.90286353074</v>
      </c>
      <c r="Z22" s="248"/>
      <c r="AA22" s="230" t="s">
        <v>973</v>
      </c>
      <c r="AB22" s="230">
        <v>5</v>
      </c>
      <c r="AC22" s="227"/>
      <c r="AD22" s="251">
        <f t="shared" si="37"/>
        <v>31276.497383100457</v>
      </c>
      <c r="AE22" s="227"/>
      <c r="AG22" s="74">
        <f t="shared" si="38"/>
        <v>24248.893460426712</v>
      </c>
      <c r="AH22" s="252">
        <v>6.4121405178118867</v>
      </c>
      <c r="AI22" s="252"/>
      <c r="AJ22" s="252">
        <v>23.843422290245499</v>
      </c>
      <c r="AK22" s="253">
        <v>36000.022607717336</v>
      </c>
      <c r="AL22" s="252">
        <v>153.65745487832231</v>
      </c>
      <c r="AM22" s="252">
        <v>31.068741745506468</v>
      </c>
      <c r="AN22" s="253">
        <f t="shared" si="39"/>
        <v>921.57919075144514</v>
      </c>
      <c r="AO22" s="252">
        <v>27.057614902629627</v>
      </c>
      <c r="AP22" s="252">
        <v>39.631055136369334</v>
      </c>
      <c r="AQ22" s="252">
        <v>56.450890689678964</v>
      </c>
      <c r="AR22" s="252">
        <v>166.85701110608986</v>
      </c>
      <c r="AS22" s="252">
        <v>26.736937118837226</v>
      </c>
      <c r="AT22" s="252">
        <v>6.3338338630843056</v>
      </c>
      <c r="AU22" s="252"/>
      <c r="AV22" s="252"/>
      <c r="AW22" s="252">
        <v>170.4189345876303</v>
      </c>
      <c r="AX22" s="252">
        <v>2882.6091365407237</v>
      </c>
      <c r="AY22" s="252">
        <v>42.770972786149152</v>
      </c>
      <c r="AZ22" s="252">
        <v>2924.8564424196602</v>
      </c>
      <c r="BA22" s="252">
        <v>229.47706773548899</v>
      </c>
      <c r="BB22" s="252">
        <v>4.0888376374576474</v>
      </c>
      <c r="BC22" s="252">
        <v>11.81309737070397</v>
      </c>
      <c r="BD22" s="252">
        <v>0.20443504076854452</v>
      </c>
      <c r="BE22" s="252">
        <v>0.73174112521168633</v>
      </c>
      <c r="BF22" s="253">
        <v>11009.47858636895</v>
      </c>
      <c r="BG22" s="252">
        <v>352.44769180054266</v>
      </c>
      <c r="BH22" s="252">
        <v>601.153602611</v>
      </c>
      <c r="BI22" s="252">
        <v>61.917171066847672</v>
      </c>
      <c r="BJ22" s="252">
        <v>208.7420652582091</v>
      </c>
      <c r="BK22" s="252">
        <v>26.744750429047521</v>
      </c>
      <c r="BL22" s="252">
        <v>6.5686818176092512</v>
      </c>
      <c r="BM22" s="252">
        <v>16.842703744781467</v>
      </c>
      <c r="BN22" s="252">
        <v>1.9667489040359203</v>
      </c>
      <c r="BO22" s="252">
        <v>9.6907279938510786</v>
      </c>
      <c r="BP22" s="252">
        <v>1.6158927596263211</v>
      </c>
      <c r="BQ22" s="252">
        <v>4.0048265199376862</v>
      </c>
      <c r="BR22" s="252">
        <v>0.50878532196618198</v>
      </c>
      <c r="BS22" s="252">
        <v>3.0824693036385442</v>
      </c>
      <c r="BT22" s="252">
        <v>0.4238854750191125</v>
      </c>
      <c r="BU22" s="252">
        <v>78.994045605738435</v>
      </c>
      <c r="BV22" s="252">
        <v>12.801918563844325</v>
      </c>
      <c r="BW22" s="252">
        <v>6.829246183837709</v>
      </c>
      <c r="BX22" s="252">
        <v>100.63935112572584</v>
      </c>
      <c r="BY22" s="252">
        <v>67.386069924910885</v>
      </c>
      <c r="BZ22" s="252">
        <v>7.8090578964629973</v>
      </c>
      <c r="CA22" s="252"/>
      <c r="CB22" s="232" t="s">
        <v>954</v>
      </c>
      <c r="CC22" s="254">
        <v>2.2320858143952647</v>
      </c>
      <c r="CD22" s="254"/>
      <c r="CE22" s="254">
        <v>1.5183397912075092</v>
      </c>
      <c r="CF22" s="254">
        <v>1.2854044119984311E-2</v>
      </c>
      <c r="CG22" s="254">
        <v>3.7580601278869619</v>
      </c>
      <c r="CH22" s="254">
        <v>10.726820595725668</v>
      </c>
      <c r="CI22" s="254"/>
      <c r="CJ22" s="254">
        <v>0.99631597717280873</v>
      </c>
      <c r="CK22" s="254">
        <v>5.4661426492686873</v>
      </c>
      <c r="CL22" s="254">
        <v>1.5998207002980378</v>
      </c>
      <c r="CM22" s="254">
        <v>2.5925005336484892</v>
      </c>
      <c r="CN22" s="254">
        <v>1.5478474330954324</v>
      </c>
      <c r="CO22" s="254">
        <v>0.12850999801785978</v>
      </c>
      <c r="CP22" s="254"/>
      <c r="CQ22" s="254"/>
      <c r="CR22" s="254">
        <v>16.944528708080451</v>
      </c>
      <c r="CS22" s="254">
        <v>49.230461190347867</v>
      </c>
      <c r="CT22" s="254">
        <v>0.96902482537795487</v>
      </c>
      <c r="CU22" s="254">
        <v>18.677987376049504</v>
      </c>
      <c r="CV22" s="254">
        <v>2.0949704745580928</v>
      </c>
      <c r="CW22" s="254">
        <v>7.872364063756733E-2</v>
      </c>
      <c r="CX22" s="254">
        <v>0.34421943970512003</v>
      </c>
      <c r="CY22" s="254">
        <v>1.1383118466974549E-2</v>
      </c>
      <c r="CZ22" s="254">
        <v>0.12194458942134402</v>
      </c>
      <c r="DA22" s="254">
        <v>351.15341210307326</v>
      </c>
      <c r="DB22" s="254">
        <v>14.290859020460603</v>
      </c>
      <c r="DC22" s="254">
        <v>26.431165726929919</v>
      </c>
      <c r="DD22" s="254">
        <v>3.0070084365651457</v>
      </c>
      <c r="DE22" s="254">
        <v>11.097977302467084</v>
      </c>
      <c r="DF22" s="254">
        <v>1.3598146527601445</v>
      </c>
      <c r="DG22" s="254">
        <v>0.32561333344546411</v>
      </c>
      <c r="DH22" s="254">
        <v>0.80155701550388125</v>
      </c>
      <c r="DI22" s="254">
        <v>7.3709653587516369E-2</v>
      </c>
      <c r="DJ22" s="254">
        <v>0.30969285871848945</v>
      </c>
      <c r="DK22" s="254">
        <v>4.984738690348875E-2</v>
      </c>
      <c r="DL22" s="254">
        <v>0.11697699336905766</v>
      </c>
      <c r="DM22" s="254">
        <v>1.7796951171021532E-2</v>
      </c>
      <c r="DN22" s="254">
        <v>9.4730687202277356E-2</v>
      </c>
      <c r="DO22" s="254">
        <v>1.5139762588608158E-2</v>
      </c>
      <c r="DP22" s="254">
        <v>1.3943032393930692</v>
      </c>
      <c r="DQ22" s="254">
        <v>0.24391460345346688</v>
      </c>
      <c r="DR22" s="254">
        <v>0.1667683298454643</v>
      </c>
      <c r="DS22" s="254">
        <v>5.0000784552838109</v>
      </c>
      <c r="DT22" s="254">
        <v>2.6272793235142098</v>
      </c>
      <c r="DU22" s="254">
        <v>0.44500932214911665</v>
      </c>
    </row>
    <row r="23" spans="1:125" s="70" customFormat="1">
      <c r="A23" s="228" t="s">
        <v>984</v>
      </c>
      <c r="B23" s="317">
        <v>475</v>
      </c>
      <c r="C23" s="317">
        <v>475</v>
      </c>
      <c r="D23" s="230" t="s">
        <v>982</v>
      </c>
      <c r="E23" s="233" t="s">
        <v>988</v>
      </c>
      <c r="F23" s="249">
        <v>50.044139602434207</v>
      </c>
      <c r="G23" s="249">
        <v>5.4115004796569046</v>
      </c>
      <c r="H23" s="249">
        <v>7.0176371180686514</v>
      </c>
      <c r="I23" s="249">
        <v>7.5307939607143473</v>
      </c>
      <c r="J23" s="249">
        <v>0.13284545454545454</v>
      </c>
      <c r="K23" s="249">
        <v>5.454410643015521</v>
      </c>
      <c r="L23" s="249">
        <v>4.7912117957230729</v>
      </c>
      <c r="M23" s="249">
        <v>3.0019972451790626</v>
      </c>
      <c r="N23" s="249">
        <v>10.862973661852168</v>
      </c>
      <c r="O23" s="249">
        <v>1.390452354040276</v>
      </c>
      <c r="P23" s="249">
        <v>5.7420979020979021E-2</v>
      </c>
      <c r="Q23" s="249">
        <v>0.14568196147110335</v>
      </c>
      <c r="R23" s="249">
        <v>0.43885078280722561</v>
      </c>
      <c r="S23" s="249"/>
      <c r="T23" s="249"/>
      <c r="U23" s="250">
        <f>SUM(F23:T23)</f>
        <v>96.279916038528967</v>
      </c>
      <c r="V23" s="248">
        <v>1028.9763531266422</v>
      </c>
      <c r="W23" s="248">
        <v>37151.467561309939</v>
      </c>
      <c r="X23" s="248">
        <v>34248.08916832941</v>
      </c>
      <c r="Y23" s="248">
        <v>32444.608435508715</v>
      </c>
      <c r="Z23" s="248"/>
      <c r="AA23" s="230" t="s">
        <v>973</v>
      </c>
      <c r="AB23" s="230">
        <v>4</v>
      </c>
      <c r="AC23" s="227"/>
      <c r="AD23" s="251">
        <f>W23</f>
        <v>37151.467561309939</v>
      </c>
      <c r="AE23" s="227"/>
      <c r="AG23" s="74">
        <f>X23</f>
        <v>34248.08916832941</v>
      </c>
      <c r="AH23" s="252">
        <v>9.0269614931050395</v>
      </c>
      <c r="AI23" s="252"/>
      <c r="AJ23" s="252">
        <v>22.166818260286554</v>
      </c>
      <c r="AK23" s="253">
        <v>32400.006665688707</v>
      </c>
      <c r="AL23" s="252">
        <v>150.3422353747718</v>
      </c>
      <c r="AM23" s="252">
        <v>127.94912271116485</v>
      </c>
      <c r="AN23" s="253">
        <f>V23</f>
        <v>1028.9763531266422</v>
      </c>
      <c r="AO23" s="252">
        <v>26.350583456880045</v>
      </c>
      <c r="AP23" s="252">
        <v>57.000309801290136</v>
      </c>
      <c r="AQ23" s="252">
        <v>49.320867973616629</v>
      </c>
      <c r="AR23" s="252">
        <v>150.96570165266513</v>
      </c>
      <c r="AS23" s="252">
        <v>27.83465471856427</v>
      </c>
      <c r="AT23" s="252">
        <v>4.4025850553184034</v>
      </c>
      <c r="AU23" s="252"/>
      <c r="AV23" s="252"/>
      <c r="AW23" s="252">
        <v>215.14627716658239</v>
      </c>
      <c r="AX23" s="252">
        <v>2823.3083171084131</v>
      </c>
      <c r="AY23" s="252">
        <v>38.203554327555203</v>
      </c>
      <c r="AZ23" s="252">
        <v>1767.6093368320439</v>
      </c>
      <c r="BA23" s="252">
        <v>188.09720410465761</v>
      </c>
      <c r="BB23" s="252">
        <v>3.4837689776721739</v>
      </c>
      <c r="BC23" s="252">
        <v>7.5947224691995272</v>
      </c>
      <c r="BD23" s="252">
        <v>0.13194181785926903</v>
      </c>
      <c r="BE23" s="252">
        <v>1.004815438540577</v>
      </c>
      <c r="BF23" s="253">
        <v>9277.1240076218874</v>
      </c>
      <c r="BG23" s="252">
        <v>315.76522987088396</v>
      </c>
      <c r="BH23" s="252">
        <v>552.83497391564333</v>
      </c>
      <c r="BI23" s="252">
        <v>57.169313292827461</v>
      </c>
      <c r="BJ23" s="252">
        <v>194.77515363648806</v>
      </c>
      <c r="BK23" s="252">
        <v>25.060523577011054</v>
      </c>
      <c r="BL23" s="252">
        <v>6.3315268774523119</v>
      </c>
      <c r="BM23" s="252">
        <v>15.879686453934319</v>
      </c>
      <c r="BN23" s="252">
        <v>1.8217620990546335</v>
      </c>
      <c r="BO23" s="252">
        <v>8.8027387262487728</v>
      </c>
      <c r="BP23" s="252">
        <v>1.4390580054685957</v>
      </c>
      <c r="BQ23" s="252">
        <v>3.5506537486032412</v>
      </c>
      <c r="BR23" s="252">
        <v>0.44038395864377161</v>
      </c>
      <c r="BS23" s="252">
        <v>2.6497350910012947</v>
      </c>
      <c r="BT23" s="252">
        <v>0.35354206623676343</v>
      </c>
      <c r="BU23" s="252">
        <v>46.632920952828094</v>
      </c>
      <c r="BV23" s="252">
        <v>10.679263954819019</v>
      </c>
      <c r="BW23" s="252">
        <v>5.9140868214079569</v>
      </c>
      <c r="BX23" s="252">
        <v>76.561899302068127</v>
      </c>
      <c r="BY23" s="252">
        <v>48.426850077580063</v>
      </c>
      <c r="BZ23" s="252">
        <v>5.5945581641736579</v>
      </c>
      <c r="CA23" s="252"/>
      <c r="CB23" s="232" t="s">
        <v>954</v>
      </c>
      <c r="CC23" s="254">
        <v>0.39897354711773247</v>
      </c>
      <c r="CD23" s="254"/>
      <c r="CE23" s="254">
        <v>0.3156608964070588</v>
      </c>
      <c r="CF23" s="254">
        <v>1.3331377413123846E-2</v>
      </c>
      <c r="CG23" s="254">
        <v>4.5677029542748704</v>
      </c>
      <c r="CH23" s="254">
        <v>18.65946993735929</v>
      </c>
      <c r="CI23" s="254"/>
      <c r="CJ23" s="254">
        <v>0.88991448230831927</v>
      </c>
      <c r="CK23" s="254">
        <v>1.5607003942806337</v>
      </c>
      <c r="CL23" s="254">
        <v>1.6064376511465477</v>
      </c>
      <c r="CM23" s="254">
        <v>5.0728022724701347</v>
      </c>
      <c r="CN23" s="254">
        <v>0.92546536195705831</v>
      </c>
      <c r="CO23" s="254">
        <v>7.1398236303213514E-2</v>
      </c>
      <c r="CP23" s="254"/>
      <c r="CQ23" s="254"/>
      <c r="CR23" s="254">
        <v>43.976331012047453</v>
      </c>
      <c r="CS23" s="254">
        <v>68.045201288847693</v>
      </c>
      <c r="CT23" s="254">
        <v>1.3588126126863946</v>
      </c>
      <c r="CU23" s="254">
        <v>45.460599710583168</v>
      </c>
      <c r="CV23" s="254">
        <v>2.8130587871909274</v>
      </c>
      <c r="CW23" s="254">
        <v>9.1844002555055176E-2</v>
      </c>
      <c r="CX23" s="254">
        <v>0.24016069374592294</v>
      </c>
      <c r="CY23" s="254">
        <v>1.0002910480817086E-2</v>
      </c>
      <c r="CZ23" s="254">
        <v>0.27418534724744736</v>
      </c>
      <c r="DA23" s="254">
        <v>133.27142678922573</v>
      </c>
      <c r="DB23" s="254">
        <v>10.309383441283597</v>
      </c>
      <c r="DC23" s="254">
        <v>11.652846034231876</v>
      </c>
      <c r="DD23" s="254">
        <v>1.6359404004651334</v>
      </c>
      <c r="DE23" s="254">
        <v>4.9156260283061206</v>
      </c>
      <c r="DF23" s="254">
        <v>0.44664309705719291</v>
      </c>
      <c r="DG23" s="254">
        <v>9.7277380094909049E-2</v>
      </c>
      <c r="DH23" s="254">
        <v>0.29479411544592388</v>
      </c>
      <c r="DI23" s="254">
        <v>4.291819612649235E-2</v>
      </c>
      <c r="DJ23" s="254">
        <v>0.2139475641523865</v>
      </c>
      <c r="DK23" s="254">
        <v>4.1242657053343436E-2</v>
      </c>
      <c r="DL23" s="254">
        <v>6.2462383039615495E-2</v>
      </c>
      <c r="DM23" s="254">
        <v>6.741450546396399E-3</v>
      </c>
      <c r="DN23" s="254">
        <v>4.3262245378397068E-2</v>
      </c>
      <c r="DO23" s="254">
        <v>1.2247912743437644E-2</v>
      </c>
      <c r="DP23" s="254">
        <v>0.66133380702827116</v>
      </c>
      <c r="DQ23" s="254">
        <v>0.18396777628258423</v>
      </c>
      <c r="DR23" s="254">
        <v>0.19342446948035225</v>
      </c>
      <c r="DS23" s="254">
        <v>2.1339704524071879</v>
      </c>
      <c r="DT23" s="254">
        <v>1.1441854791570678</v>
      </c>
      <c r="DU23" s="254">
        <v>0.18806199767374382</v>
      </c>
    </row>
    <row r="24" spans="1:125" s="70" customFormat="1">
      <c r="A24" s="228" t="s">
        <v>984</v>
      </c>
      <c r="B24" s="317" t="s">
        <v>1157</v>
      </c>
      <c r="C24" s="317" t="s">
        <v>1157</v>
      </c>
      <c r="D24" s="230" t="s">
        <v>982</v>
      </c>
      <c r="E24" s="233" t="s">
        <v>988</v>
      </c>
      <c r="F24" s="249">
        <v>49.849117460996304</v>
      </c>
      <c r="G24" s="249">
        <v>6.8044692737430159</v>
      </c>
      <c r="H24" s="249">
        <v>5.9603968313843829</v>
      </c>
      <c r="I24" s="249">
        <v>8.8408476544747625</v>
      </c>
      <c r="J24" s="249">
        <v>0.11536363636363635</v>
      </c>
      <c r="K24" s="249">
        <v>4.5974563192904645</v>
      </c>
      <c r="L24" s="249">
        <v>2.7552192168733525</v>
      </c>
      <c r="M24" s="249">
        <v>3.8982093663911854</v>
      </c>
      <c r="N24" s="249">
        <v>11.086400453129427</v>
      </c>
      <c r="O24" s="249">
        <v>1.2707748379506818</v>
      </c>
      <c r="P24" s="249">
        <v>8.48E-2</v>
      </c>
      <c r="Q24" s="249">
        <v>0.19268231173380038</v>
      </c>
      <c r="R24" s="249">
        <v>0.51484359462580886</v>
      </c>
      <c r="S24" s="249"/>
      <c r="T24" s="249"/>
      <c r="U24" s="250">
        <f>SUM(F24:T24)</f>
        <v>95.970580956956823</v>
      </c>
      <c r="V24" s="248">
        <v>893.56805044666305</v>
      </c>
      <c r="W24" s="248">
        <v>31554.422921579338</v>
      </c>
      <c r="X24" s="248">
        <v>19694.598661241744</v>
      </c>
      <c r="Y24" s="248">
        <v>40796.141851592241</v>
      </c>
      <c r="Z24" s="248"/>
      <c r="AA24" s="230" t="s">
        <v>973</v>
      </c>
      <c r="AB24" s="230">
        <v>5</v>
      </c>
      <c r="AC24" s="227"/>
      <c r="AD24" s="251">
        <f>W24</f>
        <v>31554.422921579338</v>
      </c>
      <c r="AE24" s="227"/>
      <c r="AG24" s="74">
        <f>X24</f>
        <v>19694.598661241744</v>
      </c>
      <c r="AH24" s="252">
        <v>6.7291946658620789</v>
      </c>
      <c r="AI24" s="252"/>
      <c r="AJ24" s="252">
        <v>19.261024704786657</v>
      </c>
      <c r="AK24" s="253">
        <v>40800.018314595429</v>
      </c>
      <c r="AL24" s="252">
        <v>186.29460785900483</v>
      </c>
      <c r="AM24" s="252">
        <v>5.644449504389355</v>
      </c>
      <c r="AN24" s="253">
        <f>V24</f>
        <v>893.56805044666305</v>
      </c>
      <c r="AO24" s="252">
        <v>27.251081429410512</v>
      </c>
      <c r="AP24" s="252">
        <v>28.01690629677039</v>
      </c>
      <c r="AQ24" s="252">
        <v>48.56929833765038</v>
      </c>
      <c r="AR24" s="252">
        <v>174.85733580986795</v>
      </c>
      <c r="AS24" s="252">
        <v>25.3821803920893</v>
      </c>
      <c r="AT24" s="252">
        <v>5.30653551121714</v>
      </c>
      <c r="AU24" s="252"/>
      <c r="AV24" s="252"/>
      <c r="AW24" s="252">
        <v>137.02067263373402</v>
      </c>
      <c r="AX24" s="252">
        <v>3153.9213617226133</v>
      </c>
      <c r="AY24" s="252">
        <v>42.532319595069048</v>
      </c>
      <c r="AZ24" s="252">
        <v>2329.8387961110939</v>
      </c>
      <c r="BA24" s="252">
        <v>239.2863977023429</v>
      </c>
      <c r="BB24" s="252">
        <v>4.4618699275767426</v>
      </c>
      <c r="BC24" s="252">
        <v>9.1813360071220167</v>
      </c>
      <c r="BD24" s="252">
        <v>0.15867591102663361</v>
      </c>
      <c r="BE24" s="252">
        <v>0.46148201863110228</v>
      </c>
      <c r="BF24" s="253">
        <v>11538.919647570117</v>
      </c>
      <c r="BG24" s="252">
        <v>313.31600247804352</v>
      </c>
      <c r="BH24" s="252">
        <v>528.06361467900456</v>
      </c>
      <c r="BI24" s="252">
        <v>53.279689574026087</v>
      </c>
      <c r="BJ24" s="252">
        <v>179.01076213717855</v>
      </c>
      <c r="BK24" s="252">
        <v>23.237901053274214</v>
      </c>
      <c r="BL24" s="252">
        <v>5.8768565445059346</v>
      </c>
      <c r="BM24" s="252">
        <v>15.305640312454212</v>
      </c>
      <c r="BN24" s="252">
        <v>1.8560573394996265</v>
      </c>
      <c r="BO24" s="252">
        <v>9.3100190611179805</v>
      </c>
      <c r="BP24" s="252">
        <v>1.5764291941736346</v>
      </c>
      <c r="BQ24" s="252">
        <v>3.9481613682449828</v>
      </c>
      <c r="BR24" s="252">
        <v>0.51254611448950627</v>
      </c>
      <c r="BS24" s="252">
        <v>3.1180856482478099</v>
      </c>
      <c r="BT24" s="252">
        <v>0.43281357831197748</v>
      </c>
      <c r="BU24" s="252">
        <v>60.864759889273294</v>
      </c>
      <c r="BV24" s="252">
        <v>13.911728601862304</v>
      </c>
      <c r="BW24" s="252">
        <v>7.5107170189456749</v>
      </c>
      <c r="BX24" s="252">
        <v>91.783764547889319</v>
      </c>
      <c r="BY24" s="252">
        <v>60.80708029375306</v>
      </c>
      <c r="BZ24" s="252">
        <v>6.8917912683933382</v>
      </c>
      <c r="CA24" s="252"/>
      <c r="CB24" s="232" t="s">
        <v>954</v>
      </c>
      <c r="CC24" s="254">
        <v>1.3189776596876059</v>
      </c>
      <c r="CD24" s="254"/>
      <c r="CE24" s="254">
        <v>0.83532032514940757</v>
      </c>
      <c r="CF24" s="254">
        <v>1.6841201464318917E-2</v>
      </c>
      <c r="CG24" s="254">
        <v>4.7577360906092778</v>
      </c>
      <c r="CH24" s="254">
        <v>3.1433352027834545</v>
      </c>
      <c r="CI24" s="254"/>
      <c r="CJ24" s="254">
        <v>1.4735487432022349</v>
      </c>
      <c r="CK24" s="254">
        <v>4.641862622165644</v>
      </c>
      <c r="CL24" s="254">
        <v>14.462831196114054</v>
      </c>
      <c r="CM24" s="254">
        <v>7.4756323107677431</v>
      </c>
      <c r="CN24" s="254">
        <v>1.3369564226336619</v>
      </c>
      <c r="CO24" s="254">
        <v>0.16199786658978949</v>
      </c>
      <c r="CP24" s="254"/>
      <c r="CQ24" s="254"/>
      <c r="CR24" s="254">
        <v>12.613533009159751</v>
      </c>
      <c r="CS24" s="254">
        <v>88.610680481464684</v>
      </c>
      <c r="CT24" s="254">
        <v>1.1031732775745902</v>
      </c>
      <c r="CU24" s="254">
        <v>34.548878233235108</v>
      </c>
      <c r="CV24" s="254">
        <v>4.7122422933364927</v>
      </c>
      <c r="CW24" s="254">
        <v>0.17586166324159172</v>
      </c>
      <c r="CX24" s="254">
        <v>0.26363114306430196</v>
      </c>
      <c r="CY24" s="254">
        <v>1.1927743560469349E-2</v>
      </c>
      <c r="CZ24" s="254">
        <v>5.2394205893735647E-2</v>
      </c>
      <c r="DA24" s="254">
        <v>262.49386806060204</v>
      </c>
      <c r="DB24" s="254">
        <v>15.104213543826383</v>
      </c>
      <c r="DC24" s="254">
        <v>34.078873541021892</v>
      </c>
      <c r="DD24" s="254">
        <v>3.3668059585935164</v>
      </c>
      <c r="DE24" s="254">
        <v>12.211535122777661</v>
      </c>
      <c r="DF24" s="254">
        <v>1.4569766438735037</v>
      </c>
      <c r="DG24" s="254">
        <v>0.36062795303591805</v>
      </c>
      <c r="DH24" s="254">
        <v>0.88219545999079096</v>
      </c>
      <c r="DI24" s="254">
        <v>8.2051550027967407E-2</v>
      </c>
      <c r="DJ24" s="254">
        <v>0.36679623519999632</v>
      </c>
      <c r="DK24" s="254">
        <v>4.4932384832551533E-2</v>
      </c>
      <c r="DL24" s="254">
        <v>0.10532084339477615</v>
      </c>
      <c r="DM24" s="254">
        <v>1.4024022345547602E-2</v>
      </c>
      <c r="DN24" s="254">
        <v>9.0665218199423234E-2</v>
      </c>
      <c r="DO24" s="254">
        <v>1.007436360691784E-2</v>
      </c>
      <c r="DP24" s="254">
        <v>1.1138209915286605</v>
      </c>
      <c r="DQ24" s="254">
        <v>0.28821472974854462</v>
      </c>
      <c r="DR24" s="254">
        <v>0.33258760186542569</v>
      </c>
      <c r="DS24" s="254">
        <v>2.8355994816467596</v>
      </c>
      <c r="DT24" s="254">
        <v>1.5594523899314834</v>
      </c>
      <c r="DU24" s="254">
        <v>0.34886015435319423</v>
      </c>
    </row>
    <row r="25" spans="1:125" s="70" customFormat="1">
      <c r="A25" s="255" t="s">
        <v>984</v>
      </c>
      <c r="B25" s="318">
        <v>479</v>
      </c>
      <c r="C25" s="318">
        <v>479</v>
      </c>
      <c r="D25" s="256" t="s">
        <v>982</v>
      </c>
      <c r="E25" s="234" t="s">
        <v>988</v>
      </c>
      <c r="F25" s="257">
        <v>51.111597242641039</v>
      </c>
      <c r="G25" s="257">
        <v>5.4334947237740536</v>
      </c>
      <c r="H25" s="257">
        <v>7.0274937759336096</v>
      </c>
      <c r="I25" s="257">
        <v>7.4269209405665633</v>
      </c>
      <c r="J25" s="257">
        <v>0.11954999999999999</v>
      </c>
      <c r="K25" s="257">
        <v>5.3228487804878037</v>
      </c>
      <c r="L25" s="257">
        <v>4.4935016111707844</v>
      </c>
      <c r="M25" s="257">
        <v>2.8478535353535359</v>
      </c>
      <c r="N25" s="257">
        <v>10.988535825545172</v>
      </c>
      <c r="O25" s="257">
        <v>1.3322659223547324</v>
      </c>
      <c r="P25" s="257">
        <v>4.922393162393162E-2</v>
      </c>
      <c r="Q25" s="257">
        <v>0.1283243432574431</v>
      </c>
      <c r="R25" s="257">
        <v>0.42398783538529461</v>
      </c>
      <c r="S25" s="257"/>
      <c r="T25" s="257"/>
      <c r="U25" s="258">
        <f t="shared" si="36"/>
        <v>96.705598468093967</v>
      </c>
      <c r="V25" s="259">
        <v>925.99421965317924</v>
      </c>
      <c r="W25" s="259">
        <v>37203.648843808864</v>
      </c>
      <c r="X25" s="259">
        <v>32120.025250143168</v>
      </c>
      <c r="Y25" s="259">
        <v>32576.474752604769</v>
      </c>
      <c r="Z25" s="259"/>
      <c r="AA25" s="256" t="s">
        <v>973</v>
      </c>
      <c r="AB25" s="256">
        <v>2</v>
      </c>
      <c r="AC25" s="260"/>
      <c r="AD25" s="261">
        <f t="shared" si="37"/>
        <v>37203.648843808864</v>
      </c>
      <c r="AE25" s="260"/>
      <c r="AF25" s="262"/>
      <c r="AG25" s="263">
        <f t="shared" si="38"/>
        <v>32120.025250143168</v>
      </c>
      <c r="AH25" s="264">
        <v>9.2840818626635961</v>
      </c>
      <c r="AI25" s="264"/>
      <c r="AJ25" s="264">
        <v>22.015580391018489</v>
      </c>
      <c r="AK25" s="265">
        <v>32400.013611387145</v>
      </c>
      <c r="AL25" s="264">
        <v>145.99222859594255</v>
      </c>
      <c r="AM25" s="264">
        <v>144.91774858614565</v>
      </c>
      <c r="AN25" s="265">
        <f t="shared" si="39"/>
        <v>925.99421965317924</v>
      </c>
      <c r="AO25" s="264">
        <v>26.728846126636729</v>
      </c>
      <c r="AP25" s="264">
        <v>60.125373762649865</v>
      </c>
      <c r="AQ25" s="264">
        <v>49.832356246222041</v>
      </c>
      <c r="AR25" s="264">
        <v>156.40637413708833</v>
      </c>
      <c r="AS25" s="264">
        <v>29.190383207270006</v>
      </c>
      <c r="AT25" s="264">
        <v>4.2242614563496232</v>
      </c>
      <c r="AU25" s="264"/>
      <c r="AV25" s="264"/>
      <c r="AW25" s="264">
        <v>270.70480507732248</v>
      </c>
      <c r="AX25" s="264">
        <v>2610.603959105978</v>
      </c>
      <c r="AY25" s="264">
        <v>37.361037181314344</v>
      </c>
      <c r="AZ25" s="264">
        <v>1742.2332307367196</v>
      </c>
      <c r="BA25" s="264">
        <v>181.94434689804638</v>
      </c>
      <c r="BB25" s="264">
        <v>3.6272800454121041</v>
      </c>
      <c r="BC25" s="264">
        <v>7.9299416126047051</v>
      </c>
      <c r="BD25" s="264">
        <v>0.13175259151438909</v>
      </c>
      <c r="BE25" s="264">
        <v>1.1416556348659901</v>
      </c>
      <c r="BF25" s="265">
        <v>9264.6307921965126</v>
      </c>
      <c r="BG25" s="264">
        <v>305.75935591609868</v>
      </c>
      <c r="BH25" s="264">
        <v>549.70046144589185</v>
      </c>
      <c r="BI25" s="264">
        <v>55.853989044994414</v>
      </c>
      <c r="BJ25" s="264">
        <v>189.78622108191132</v>
      </c>
      <c r="BK25" s="264">
        <v>24.586797739023112</v>
      </c>
      <c r="BL25" s="264">
        <v>6.1809867618689802</v>
      </c>
      <c r="BM25" s="264">
        <v>15.426172914094472</v>
      </c>
      <c r="BN25" s="264">
        <v>1.7990076586268446</v>
      </c>
      <c r="BO25" s="264">
        <v>8.7059431146364581</v>
      </c>
      <c r="BP25" s="264">
        <v>1.4119846992301479</v>
      </c>
      <c r="BQ25" s="264">
        <v>3.5367801567140176</v>
      </c>
      <c r="BR25" s="264">
        <v>0.44930936606784599</v>
      </c>
      <c r="BS25" s="264">
        <v>2.669041841367032</v>
      </c>
      <c r="BT25" s="264">
        <v>0.35502948752291563</v>
      </c>
      <c r="BU25" s="264">
        <v>46.422670997203554</v>
      </c>
      <c r="BV25" s="264">
        <v>10.45778350513174</v>
      </c>
      <c r="BW25" s="264">
        <v>5.7541700244296763</v>
      </c>
      <c r="BX25" s="264">
        <v>79.307412746490925</v>
      </c>
      <c r="BY25" s="264">
        <v>46.303121063346026</v>
      </c>
      <c r="BZ25" s="264">
        <v>5.6380941905097739</v>
      </c>
      <c r="CA25" s="264"/>
      <c r="CB25" s="266" t="s">
        <v>954</v>
      </c>
      <c r="CC25" s="267">
        <v>0.59338541951207813</v>
      </c>
      <c r="CD25" s="267"/>
      <c r="CE25" s="267">
        <v>1.272131849198781E-2</v>
      </c>
      <c r="CF25" s="267">
        <v>1.9249408303056267E-2</v>
      </c>
      <c r="CG25" s="267">
        <v>10.645727676112759</v>
      </c>
      <c r="CH25" s="267">
        <v>25.670870939668674</v>
      </c>
      <c r="CI25" s="267"/>
      <c r="CJ25" s="267">
        <v>2.3282145407261066</v>
      </c>
      <c r="CK25" s="267">
        <v>7.6546848231031381</v>
      </c>
      <c r="CL25" s="267">
        <v>4.599616226536952</v>
      </c>
      <c r="CM25" s="267">
        <v>16.538264890310412</v>
      </c>
      <c r="CN25" s="267">
        <v>0.46743765374904911</v>
      </c>
      <c r="CO25" s="267">
        <v>0.39617384316909915</v>
      </c>
      <c r="CP25" s="267"/>
      <c r="CQ25" s="267"/>
      <c r="CR25" s="267">
        <v>0.37868815748925705</v>
      </c>
      <c r="CS25" s="267">
        <v>22.408661514024903</v>
      </c>
      <c r="CT25" s="267">
        <v>1.0746521743205832</v>
      </c>
      <c r="CU25" s="267">
        <v>62.480106239090262</v>
      </c>
      <c r="CV25" s="267">
        <v>4.7801630000285673</v>
      </c>
      <c r="CW25" s="267">
        <v>0.43281757167084611</v>
      </c>
      <c r="CX25" s="267">
        <v>0.78099299036312164</v>
      </c>
      <c r="CY25" s="267">
        <v>1.0979483064288538E-2</v>
      </c>
      <c r="CZ25" s="267">
        <v>9.6738110544313818E-2</v>
      </c>
      <c r="DA25" s="267">
        <v>127.24313742410476</v>
      </c>
      <c r="DB25" s="267">
        <v>2.354501823998826</v>
      </c>
      <c r="DC25" s="267">
        <v>27.239221624309323</v>
      </c>
      <c r="DD25" s="267">
        <v>1.0121288421041648</v>
      </c>
      <c r="DE25" s="267">
        <v>4.3544945513773996</v>
      </c>
      <c r="DF25" s="267">
        <v>0.59229096994343455</v>
      </c>
      <c r="DG25" s="267">
        <v>0.3406364091610552</v>
      </c>
      <c r="DH25" s="267">
        <v>0.23909126799704764</v>
      </c>
      <c r="DI25" s="267">
        <v>2.0051210797449568E-2</v>
      </c>
      <c r="DJ25" s="267">
        <v>7.1188646930181634E-2</v>
      </c>
      <c r="DK25" s="267">
        <v>8.1091414887816664E-3</v>
      </c>
      <c r="DL25" s="267">
        <v>2.3562898941310279E-2</v>
      </c>
      <c r="DM25" s="267">
        <v>7.2388773073401667E-3</v>
      </c>
      <c r="DN25" s="267">
        <v>7.2634928208447816E-2</v>
      </c>
      <c r="DO25" s="267">
        <v>7.8082445961950245E-3</v>
      </c>
      <c r="DP25" s="267">
        <v>0.78392503009342729</v>
      </c>
      <c r="DQ25" s="267">
        <v>6.2778408768846439E-2</v>
      </c>
      <c r="DR25" s="267">
        <v>0.51729284088885907</v>
      </c>
      <c r="DS25" s="267">
        <v>8.5692123127339581</v>
      </c>
      <c r="DT25" s="267">
        <v>0.57795218305777318</v>
      </c>
      <c r="DU25" s="267">
        <v>0.60562114347169282</v>
      </c>
    </row>
    <row r="26" spans="1:125">
      <c r="A26" s="228" t="s">
        <v>984</v>
      </c>
      <c r="B26" s="314">
        <v>458</v>
      </c>
      <c r="C26" s="311">
        <v>458</v>
      </c>
      <c r="D26" s="230" t="s">
        <v>982</v>
      </c>
      <c r="E26" s="268" t="s">
        <v>971</v>
      </c>
      <c r="F26" s="269">
        <v>52.588666666666661</v>
      </c>
      <c r="G26" s="269">
        <v>5.7345420000000003</v>
      </c>
      <c r="H26" s="269">
        <v>5.9932166666666662</v>
      </c>
      <c r="I26" s="269">
        <v>8.3959503333333334</v>
      </c>
      <c r="J26" s="269">
        <v>0.11899999999999999</v>
      </c>
      <c r="K26" s="269">
        <v>4.8959999999999999</v>
      </c>
      <c r="L26" s="269">
        <v>2.8486169999999995</v>
      </c>
      <c r="M26" s="269">
        <v>3.5694439999999994</v>
      </c>
      <c r="N26" s="269">
        <v>11.671000000000001</v>
      </c>
      <c r="O26" s="270">
        <v>1.3120000000000001</v>
      </c>
      <c r="P26" s="270">
        <v>5.6771999999999996E-2</v>
      </c>
      <c r="Q26" s="270">
        <v>0.19934200000000002</v>
      </c>
      <c r="R26" s="270"/>
      <c r="S26" s="270">
        <v>0.26966666666666667</v>
      </c>
      <c r="T26" s="270">
        <v>1.1769999999999998</v>
      </c>
      <c r="U26" s="250">
        <f t="shared" si="36"/>
        <v>98.831217333333342</v>
      </c>
      <c r="V26" s="248">
        <v>921.73410404624269</v>
      </c>
      <c r="W26" s="248">
        <v>31728.17158161163</v>
      </c>
      <c r="X26" s="248">
        <v>20362.215903188979</v>
      </c>
      <c r="Y26" s="248">
        <v>34381.401322314057</v>
      </c>
      <c r="Z26" s="248"/>
    </row>
    <row r="27" spans="1:125">
      <c r="A27" s="228" t="s">
        <v>984</v>
      </c>
      <c r="B27" s="314">
        <v>459</v>
      </c>
      <c r="C27" s="311" t="s">
        <v>86</v>
      </c>
      <c r="D27" s="230" t="s">
        <v>982</v>
      </c>
      <c r="E27" s="268" t="s">
        <v>971</v>
      </c>
      <c r="F27" s="269">
        <v>52.702666666666666</v>
      </c>
      <c r="G27" s="269">
        <v>6.0982399999999997</v>
      </c>
      <c r="H27" s="269">
        <v>5.509315</v>
      </c>
      <c r="I27" s="269">
        <v>8.7750898999999993</v>
      </c>
      <c r="J27" s="269">
        <v>0.11733333333333333</v>
      </c>
      <c r="K27" s="269">
        <v>4.7226666666666661</v>
      </c>
      <c r="L27" s="269">
        <v>2.5272449999999993</v>
      </c>
      <c r="M27" s="269">
        <v>3.595072</v>
      </c>
      <c r="N27" s="269">
        <v>11.655333333333333</v>
      </c>
      <c r="O27" s="270">
        <v>1.3583333333333334</v>
      </c>
      <c r="P27" s="270">
        <v>5.3010000000000002E-2</v>
      </c>
      <c r="Q27" s="270">
        <v>0.20325066666666669</v>
      </c>
      <c r="R27" s="270"/>
      <c r="S27" s="270">
        <v>0.313</v>
      </c>
      <c r="T27" s="270">
        <v>1.3396666666666668</v>
      </c>
      <c r="U27" s="250">
        <f t="shared" si="36"/>
        <v>98.970222566666664</v>
      </c>
      <c r="V27" s="248">
        <v>908.82466281310212</v>
      </c>
      <c r="W27" s="248">
        <v>29166.389493201485</v>
      </c>
      <c r="X27" s="248">
        <v>18065.014823071979</v>
      </c>
      <c r="Y27" s="248">
        <v>36561.949812171297</v>
      </c>
      <c r="Z27" s="248"/>
    </row>
    <row r="28" spans="1:125">
      <c r="A28" s="228" t="s">
        <v>984</v>
      </c>
      <c r="B28" s="314">
        <v>459</v>
      </c>
      <c r="C28" s="311" t="s">
        <v>87</v>
      </c>
      <c r="D28" s="230" t="s">
        <v>982</v>
      </c>
      <c r="E28" s="268" t="s">
        <v>971</v>
      </c>
      <c r="F28" s="269">
        <v>52.728666666666669</v>
      </c>
      <c r="G28" s="269">
        <v>6.0862889999999998</v>
      </c>
      <c r="H28" s="269">
        <v>5.7537533333333331</v>
      </c>
      <c r="I28" s="269">
        <v>8.6713535666666672</v>
      </c>
      <c r="J28" s="269">
        <v>0.11533333333333333</v>
      </c>
      <c r="K28" s="269">
        <v>4.5670000000000002</v>
      </c>
      <c r="L28" s="269">
        <v>2.4740219999999997</v>
      </c>
      <c r="M28" s="269">
        <v>3.6481160000000004</v>
      </c>
      <c r="N28" s="269">
        <v>11.698</v>
      </c>
      <c r="O28" s="270">
        <v>1.444</v>
      </c>
      <c r="P28" s="270">
        <v>5.3352000000000011E-2</v>
      </c>
      <c r="Q28" s="270">
        <v>0.19898666666666667</v>
      </c>
      <c r="R28" s="270"/>
      <c r="S28" s="270">
        <v>0.29733333333333328</v>
      </c>
      <c r="T28" s="270">
        <v>1.2710000000000001</v>
      </c>
      <c r="U28" s="250">
        <f t="shared" si="36"/>
        <v>99.007205900000017</v>
      </c>
      <c r="V28" s="248">
        <v>893.33333333333337</v>
      </c>
      <c r="W28" s="248">
        <v>30460.449396668431</v>
      </c>
      <c r="X28" s="248">
        <v>17684.571184276232</v>
      </c>
      <c r="Y28" s="248">
        <v>36490.297685950412</v>
      </c>
      <c r="Z28" s="248"/>
    </row>
    <row r="29" spans="1:125">
      <c r="A29" s="228" t="s">
        <v>984</v>
      </c>
      <c r="B29" s="314">
        <v>459</v>
      </c>
      <c r="C29" s="311" t="s">
        <v>88</v>
      </c>
      <c r="D29" s="230" t="s">
        <v>982</v>
      </c>
      <c r="E29" s="268" t="s">
        <v>971</v>
      </c>
      <c r="F29" s="269">
        <v>52.196666666666665</v>
      </c>
      <c r="G29" s="269">
        <v>5.7917130000000006</v>
      </c>
      <c r="H29" s="269">
        <v>5.5958800000000002</v>
      </c>
      <c r="I29" s="269">
        <v>8.6512755666666674</v>
      </c>
      <c r="J29" s="269">
        <v>0.12166666666666666</v>
      </c>
      <c r="K29" s="269">
        <v>5.0100000000000007</v>
      </c>
      <c r="L29" s="269">
        <v>2.7025079999999995</v>
      </c>
      <c r="M29" s="269">
        <v>3.7878780000000005</v>
      </c>
      <c r="N29" s="269">
        <v>11.372</v>
      </c>
      <c r="O29" s="270">
        <v>1.8583333333333332</v>
      </c>
      <c r="P29" s="270">
        <v>4.5828000000000001E-2</v>
      </c>
      <c r="Q29" s="270">
        <v>0.18086466666666667</v>
      </c>
      <c r="R29" s="270"/>
      <c r="S29" s="270">
        <v>0.27299999999999996</v>
      </c>
      <c r="T29" s="270">
        <v>1.3616666666666666</v>
      </c>
      <c r="U29" s="250">
        <f t="shared" si="36"/>
        <v>98.949280566666673</v>
      </c>
      <c r="V29" s="248">
        <v>942.38921001926769</v>
      </c>
      <c r="W29" s="248">
        <v>29624.665795514749</v>
      </c>
      <c r="X29" s="248">
        <v>19317.81330241849</v>
      </c>
      <c r="Y29" s="248">
        <v>34724.169601803158</v>
      </c>
      <c r="Z29" s="248"/>
    </row>
    <row r="30" spans="1:125">
      <c r="A30" s="228" t="s">
        <v>984</v>
      </c>
      <c r="B30" s="314" t="s">
        <v>1237</v>
      </c>
      <c r="C30" s="311" t="s">
        <v>319</v>
      </c>
      <c r="D30" s="230" t="s">
        <v>982</v>
      </c>
      <c r="E30" s="268" t="s">
        <v>971</v>
      </c>
      <c r="F30" s="269">
        <v>51.983000000000004</v>
      </c>
      <c r="G30" s="269">
        <v>6.3475960000000002</v>
      </c>
      <c r="H30" s="269">
        <v>5.9189233333333329</v>
      </c>
      <c r="I30" s="269">
        <v>9.0207107666666673</v>
      </c>
      <c r="J30" s="269">
        <v>0.12166666666666666</v>
      </c>
      <c r="K30" s="269">
        <v>4.4623333333333326</v>
      </c>
      <c r="L30" s="269">
        <v>2.4184259999999997</v>
      </c>
      <c r="M30" s="269">
        <v>4.0310459999999999</v>
      </c>
      <c r="N30" s="269">
        <v>10.983333333333334</v>
      </c>
      <c r="O30" s="270">
        <v>1.3336666666666666</v>
      </c>
      <c r="P30" s="270">
        <v>6.6348000000000004E-2</v>
      </c>
      <c r="Q30" s="270">
        <v>0.205738</v>
      </c>
      <c r="R30" s="270"/>
      <c r="S30" s="270">
        <v>0.32366666666666671</v>
      </c>
      <c r="T30" s="270">
        <v>1.4000000000000001</v>
      </c>
      <c r="U30" s="250">
        <f>SUM(F30:T30)</f>
        <v>98.616454766666692</v>
      </c>
      <c r="V30" s="248">
        <v>942.38921001926769</v>
      </c>
      <c r="W30" s="248">
        <v>31334.861651656953</v>
      </c>
      <c r="X30" s="248">
        <v>17287.165090247556</v>
      </c>
      <c r="Y30" s="248">
        <v>38056.961743050342</v>
      </c>
      <c r="Z30" s="248"/>
    </row>
    <row r="31" spans="1:125">
      <c r="A31" s="228" t="s">
        <v>984</v>
      </c>
      <c r="B31" s="314">
        <v>462</v>
      </c>
      <c r="C31" s="311" t="s">
        <v>109</v>
      </c>
      <c r="D31" s="230" t="s">
        <v>982</v>
      </c>
      <c r="E31" s="268" t="s">
        <v>971</v>
      </c>
      <c r="F31" s="269">
        <v>52.239333333333327</v>
      </c>
      <c r="G31" s="269">
        <v>4.8456459999999995</v>
      </c>
      <c r="H31" s="269">
        <v>6.7507433333333324</v>
      </c>
      <c r="I31" s="269">
        <v>7.5988537333333328</v>
      </c>
      <c r="J31" s="269">
        <v>9.7666666666666679E-2</v>
      </c>
      <c r="K31" s="269">
        <v>5.5593333333333321</v>
      </c>
      <c r="L31" s="269">
        <v>4.438866</v>
      </c>
      <c r="M31" s="269">
        <v>2.8122260000000003</v>
      </c>
      <c r="N31" s="269">
        <v>11.281333333333334</v>
      </c>
      <c r="O31" s="270">
        <v>1.5693333333333335</v>
      </c>
      <c r="P31" s="270">
        <v>3.4884000000000005E-2</v>
      </c>
      <c r="Q31" s="270">
        <v>0.13573733333333335</v>
      </c>
      <c r="R31" s="270"/>
      <c r="S31" s="270">
        <v>0.24366666666666667</v>
      </c>
      <c r="T31" s="270">
        <v>0.98866666666666658</v>
      </c>
      <c r="U31" s="250">
        <f t="shared" si="36"/>
        <v>98.596289733333336</v>
      </c>
      <c r="V31" s="248">
        <v>756.49325626204245</v>
      </c>
      <c r="W31" s="248">
        <v>35738.528188828059</v>
      </c>
      <c r="X31" s="248">
        <v>31729.484117143467</v>
      </c>
      <c r="Y31" s="248">
        <v>29052.032366641623</v>
      </c>
      <c r="Z31" s="248"/>
    </row>
    <row r="32" spans="1:125">
      <c r="A32" s="228" t="s">
        <v>984</v>
      </c>
      <c r="B32" s="314">
        <v>462</v>
      </c>
      <c r="C32" s="311" t="s">
        <v>994</v>
      </c>
      <c r="D32" s="230" t="s">
        <v>982</v>
      </c>
      <c r="E32" s="268" t="s">
        <v>971</v>
      </c>
      <c r="F32" s="269">
        <v>51.964999999999996</v>
      </c>
      <c r="G32" s="269">
        <v>5.5087650000000004</v>
      </c>
      <c r="H32" s="269">
        <v>5.8821083333333322</v>
      </c>
      <c r="I32" s="269">
        <v>8.3149690666666682</v>
      </c>
      <c r="J32" s="269">
        <v>0.11766666666666666</v>
      </c>
      <c r="K32" s="269">
        <v>5.4196666666666671</v>
      </c>
      <c r="L32" s="269">
        <v>3.9249419999999997</v>
      </c>
      <c r="M32" s="269">
        <v>3.1704219999999999</v>
      </c>
      <c r="N32" s="269">
        <v>11.226999999999999</v>
      </c>
      <c r="O32" s="270">
        <v>1.6776666666666664</v>
      </c>
      <c r="P32" s="270">
        <v>4.8563999999999996E-2</v>
      </c>
      <c r="Q32" s="270">
        <v>0.16984933333333338</v>
      </c>
      <c r="R32" s="270"/>
      <c r="S32" s="270">
        <v>0.29499999999999998</v>
      </c>
      <c r="T32" s="270">
        <v>1.2063333333333333</v>
      </c>
      <c r="U32" s="250">
        <f t="shared" si="36"/>
        <v>98.927953066666674</v>
      </c>
      <c r="V32" s="248">
        <v>911.40655105973019</v>
      </c>
      <c r="W32" s="248">
        <v>31139.962534581195</v>
      </c>
      <c r="X32" s="248">
        <v>28055.9009552686</v>
      </c>
      <c r="Y32" s="248">
        <v>33027.757099924871</v>
      </c>
      <c r="Z32" s="248"/>
    </row>
    <row r="33" spans="1:31" s="278" customFormat="1">
      <c r="A33" s="228" t="s">
        <v>984</v>
      </c>
      <c r="B33" s="312">
        <v>465</v>
      </c>
      <c r="C33" s="319" t="s">
        <v>128</v>
      </c>
      <c r="D33" s="72" t="s">
        <v>982</v>
      </c>
      <c r="E33" s="272" t="s">
        <v>971</v>
      </c>
      <c r="F33" s="273">
        <v>52.178666666666665</v>
      </c>
      <c r="G33" s="273">
        <v>4.8236820000000007</v>
      </c>
      <c r="H33" s="273">
        <v>6.8087850000000003</v>
      </c>
      <c r="I33" s="273">
        <v>7.6339902333333329</v>
      </c>
      <c r="J33" s="273">
        <v>9.9000000000000019E-2</v>
      </c>
      <c r="K33" s="273">
        <v>5.6263333333333341</v>
      </c>
      <c r="L33" s="273">
        <v>4.4680199999999992</v>
      </c>
      <c r="M33" s="273">
        <v>2.7731879999999998</v>
      </c>
      <c r="N33" s="273">
        <v>11.398999999999999</v>
      </c>
      <c r="O33" s="274">
        <v>1.6306666666666667</v>
      </c>
      <c r="P33" s="274">
        <v>3.5226E-2</v>
      </c>
      <c r="Q33" s="274">
        <v>0.15101666666666669</v>
      </c>
      <c r="R33" s="274"/>
      <c r="S33" s="274">
        <v>0.28266666666666668</v>
      </c>
      <c r="T33" s="274">
        <v>1.0343333333333333</v>
      </c>
      <c r="U33" s="275">
        <f t="shared" si="36"/>
        <v>98.944574566666674</v>
      </c>
      <c r="V33" s="276">
        <v>766.82080924855518</v>
      </c>
      <c r="W33" s="276">
        <v>36045.80157160516</v>
      </c>
      <c r="X33" s="276">
        <v>31937.879995719475</v>
      </c>
      <c r="Y33" s="276">
        <v>28920.347377911352</v>
      </c>
      <c r="Z33" s="276"/>
      <c r="AA33" s="277"/>
      <c r="AB33" s="277"/>
      <c r="AC33" s="277"/>
      <c r="AD33" s="277"/>
      <c r="AE33" s="277"/>
    </row>
    <row r="34" spans="1:31" s="278" customFormat="1">
      <c r="A34" s="228" t="s">
        <v>984</v>
      </c>
      <c r="B34" s="312">
        <v>465</v>
      </c>
      <c r="C34" s="319" t="s">
        <v>129</v>
      </c>
      <c r="D34" s="72" t="s">
        <v>982</v>
      </c>
      <c r="E34" s="272" t="s">
        <v>971</v>
      </c>
      <c r="F34" s="273">
        <v>52.122333333333337</v>
      </c>
      <c r="G34" s="273">
        <v>4.8979719999999993</v>
      </c>
      <c r="H34" s="273">
        <v>6.8048049999999991</v>
      </c>
      <c r="I34" s="273">
        <v>7.6453677666666664</v>
      </c>
      <c r="J34" s="273">
        <v>0.10999999999999999</v>
      </c>
      <c r="K34" s="273">
        <v>5.605666666666667</v>
      </c>
      <c r="L34" s="273">
        <v>4.5002249999999995</v>
      </c>
      <c r="M34" s="273">
        <v>2.7278920000000002</v>
      </c>
      <c r="N34" s="273">
        <v>11.359333333333332</v>
      </c>
      <c r="O34" s="274">
        <v>1.6313333333333333</v>
      </c>
      <c r="P34" s="274">
        <v>4.4802000000000002E-2</v>
      </c>
      <c r="Q34" s="274">
        <v>0.15812333333333337</v>
      </c>
      <c r="R34" s="274"/>
      <c r="S34" s="274">
        <v>0.23899999999999999</v>
      </c>
      <c r="T34" s="274">
        <v>0.99166666666666659</v>
      </c>
      <c r="U34" s="275">
        <f t="shared" si="36"/>
        <v>98.838520433333329</v>
      </c>
      <c r="V34" s="276">
        <v>852.02312138728314</v>
      </c>
      <c r="W34" s="276">
        <v>36024.731396786148</v>
      </c>
      <c r="X34" s="276">
        <v>32168.084745309261</v>
      </c>
      <c r="Y34" s="276">
        <v>29365.75248685199</v>
      </c>
      <c r="Z34" s="276"/>
      <c r="AA34" s="277"/>
      <c r="AB34" s="277"/>
      <c r="AC34" s="277"/>
      <c r="AD34" s="277"/>
      <c r="AE34" s="277"/>
    </row>
    <row r="35" spans="1:31" s="278" customFormat="1">
      <c r="A35" s="228" t="s">
        <v>984</v>
      </c>
      <c r="B35" s="312">
        <v>476</v>
      </c>
      <c r="C35" s="319">
        <v>476</v>
      </c>
      <c r="D35" s="72" t="s">
        <v>982</v>
      </c>
      <c r="E35" s="272" t="s">
        <v>971</v>
      </c>
      <c r="F35" s="273">
        <v>53.224666666666657</v>
      </c>
      <c r="G35" s="273">
        <v>6.4648449999999995</v>
      </c>
      <c r="H35" s="273">
        <v>6.0336800000000004</v>
      </c>
      <c r="I35" s="273">
        <v>8.7904830333333344</v>
      </c>
      <c r="J35" s="273">
        <v>0.109</v>
      </c>
      <c r="K35" s="273">
        <v>4.112333333333333</v>
      </c>
      <c r="L35" s="273">
        <v>2.0167109999999995</v>
      </c>
      <c r="M35" s="273">
        <v>3.4517340000000001</v>
      </c>
      <c r="N35" s="273">
        <v>11.783666666666667</v>
      </c>
      <c r="O35" s="274">
        <v>1.075</v>
      </c>
      <c r="P35" s="274">
        <v>7.4214000000000002E-2</v>
      </c>
      <c r="Q35" s="274">
        <v>0.17731133333333335</v>
      </c>
      <c r="R35" s="274"/>
      <c r="S35" s="274">
        <v>0.27133333333333332</v>
      </c>
      <c r="T35" s="274">
        <v>1.4563333333333333</v>
      </c>
      <c r="U35" s="275">
        <f t="shared" si="36"/>
        <v>99.04131169999998</v>
      </c>
      <c r="V35" s="276">
        <v>844.27745664739894</v>
      </c>
      <c r="W35" s="276">
        <v>31942.385025604803</v>
      </c>
      <c r="X35" s="276">
        <v>14415.663740101299</v>
      </c>
      <c r="Y35" s="276">
        <v>38759.927197595796</v>
      </c>
      <c r="Z35" s="276"/>
      <c r="AA35" s="277"/>
      <c r="AB35" s="277"/>
      <c r="AC35" s="277"/>
      <c r="AD35" s="277"/>
      <c r="AE35" s="277"/>
    </row>
    <row r="36" spans="1:31" s="278" customFormat="1">
      <c r="A36" s="228" t="s">
        <v>984</v>
      </c>
      <c r="B36" s="312" t="s">
        <v>10</v>
      </c>
      <c r="C36" s="320" t="s">
        <v>300</v>
      </c>
      <c r="D36" s="72" t="s">
        <v>982</v>
      </c>
      <c r="E36" s="272" t="s">
        <v>971</v>
      </c>
      <c r="F36" s="273">
        <v>49.391846399999991</v>
      </c>
      <c r="G36" s="273">
        <v>4.58</v>
      </c>
      <c r="H36" s="273">
        <v>6.6624487981673335</v>
      </c>
      <c r="I36" s="273">
        <v>7.9421540000000004</v>
      </c>
      <c r="J36" s="273">
        <v>0.113</v>
      </c>
      <c r="K36" s="273">
        <v>6.4470840000000003</v>
      </c>
      <c r="L36" s="273">
        <v>5.1862155946286821</v>
      </c>
      <c r="M36" s="273">
        <v>3.879918</v>
      </c>
      <c r="N36" s="273">
        <v>9.9079999999999995</v>
      </c>
      <c r="O36" s="274"/>
      <c r="P36" s="274"/>
      <c r="Q36" s="274">
        <v>0.12</v>
      </c>
      <c r="R36" s="274"/>
      <c r="S36" s="274">
        <v>0.25900000000000001</v>
      </c>
      <c r="T36" s="274">
        <v>1.3660000000000001</v>
      </c>
      <c r="U36" s="275">
        <f t="shared" si="36"/>
        <v>95.855666792796015</v>
      </c>
      <c r="V36" s="276">
        <v>875.26011560693655</v>
      </c>
      <c r="W36" s="276">
        <v>35271.095703524043</v>
      </c>
      <c r="X36" s="276">
        <v>37071.618142528416</v>
      </c>
      <c r="Y36" s="276">
        <v>27459.353869271225</v>
      </c>
      <c r="Z36" s="276"/>
      <c r="AA36" s="277"/>
      <c r="AB36" s="277"/>
      <c r="AC36" s="277"/>
      <c r="AD36" s="277"/>
      <c r="AE36" s="277"/>
    </row>
    <row r="37" spans="1:31" s="278" customFormat="1">
      <c r="A37" s="228" t="s">
        <v>984</v>
      </c>
      <c r="B37" s="312" t="s">
        <v>10</v>
      </c>
      <c r="C37" s="320" t="s">
        <v>301</v>
      </c>
      <c r="D37" s="72" t="s">
        <v>982</v>
      </c>
      <c r="E37" s="272" t="s">
        <v>971</v>
      </c>
      <c r="F37" s="273">
        <v>53.846707199999997</v>
      </c>
      <c r="G37" s="273">
        <v>5.4219999999999997</v>
      </c>
      <c r="H37" s="273">
        <v>5.8136515722287703</v>
      </c>
      <c r="I37" s="273">
        <v>7.8087679999999997</v>
      </c>
      <c r="J37" s="273">
        <v>0.106</v>
      </c>
      <c r="K37" s="273">
        <v>1.5832740000000001</v>
      </c>
      <c r="L37" s="273">
        <v>4.7296902701011572</v>
      </c>
      <c r="M37" s="273">
        <v>3.9919319999999998</v>
      </c>
      <c r="N37" s="273">
        <v>11.164</v>
      </c>
      <c r="O37" s="274"/>
      <c r="P37" s="274"/>
      <c r="Q37" s="274">
        <v>0.23</v>
      </c>
      <c r="R37" s="274"/>
      <c r="S37" s="274">
        <v>0.50600000000000001</v>
      </c>
      <c r="T37" s="274">
        <v>1.2150000000000001</v>
      </c>
      <c r="U37" s="275">
        <f t="shared" si="36"/>
        <v>96.41702304232993</v>
      </c>
      <c r="V37" s="276">
        <v>821.04046242774564</v>
      </c>
      <c r="W37" s="276">
        <v>30777.551498396351</v>
      </c>
      <c r="X37" s="276">
        <v>33808.326789811334</v>
      </c>
      <c r="Y37" s="276">
        <v>32507.558226897072</v>
      </c>
      <c r="Z37" s="276"/>
      <c r="AA37" s="277"/>
      <c r="AB37" s="277"/>
      <c r="AC37" s="277"/>
      <c r="AD37" s="277"/>
      <c r="AE37" s="277"/>
    </row>
    <row r="38" spans="1:31" s="278" customFormat="1">
      <c r="A38" s="228" t="s">
        <v>984</v>
      </c>
      <c r="B38" s="312" t="s">
        <v>10</v>
      </c>
      <c r="C38" s="320" t="s">
        <v>302</v>
      </c>
      <c r="D38" s="72" t="s">
        <v>982</v>
      </c>
      <c r="E38" s="272" t="s">
        <v>971</v>
      </c>
      <c r="F38" s="273">
        <v>52.332134399999994</v>
      </c>
      <c r="G38" s="273">
        <v>6.9379999999999997</v>
      </c>
      <c r="H38" s="273">
        <v>4.4299474094934403</v>
      </c>
      <c r="I38" s="273">
        <v>9.8974479999999989</v>
      </c>
      <c r="J38" s="273">
        <v>0.13300000000000001</v>
      </c>
      <c r="K38" s="273">
        <v>6.396852</v>
      </c>
      <c r="L38" s="273">
        <v>4.3090808796123756</v>
      </c>
      <c r="M38" s="273">
        <v>3.0667139999999997</v>
      </c>
      <c r="N38" s="273">
        <v>9.0229999999999997</v>
      </c>
      <c r="O38" s="274"/>
      <c r="P38" s="274"/>
      <c r="Q38" s="274">
        <v>0.158</v>
      </c>
      <c r="R38" s="274"/>
      <c r="S38" s="274">
        <v>0.26700000000000002</v>
      </c>
      <c r="T38" s="274">
        <v>1.234</v>
      </c>
      <c r="U38" s="275">
        <f t="shared" si="36"/>
        <v>98.185176689105802</v>
      </c>
      <c r="V38" s="276">
        <v>1030.1734104046243</v>
      </c>
      <c r="W38" s="276">
        <v>23452.202602262641</v>
      </c>
      <c r="X38" s="276">
        <v>30801.766336074907</v>
      </c>
      <c r="Y38" s="276">
        <v>41596.724267468075</v>
      </c>
      <c r="Z38" s="276"/>
      <c r="AA38" s="277"/>
      <c r="AB38" s="277"/>
      <c r="AC38" s="277"/>
      <c r="AD38" s="277"/>
      <c r="AE38" s="277"/>
    </row>
    <row r="39" spans="1:31" s="278" customFormat="1">
      <c r="A39" s="228" t="s">
        <v>984</v>
      </c>
      <c r="B39" s="312" t="s">
        <v>10</v>
      </c>
      <c r="C39" s="320" t="s">
        <v>303</v>
      </c>
      <c r="D39" s="72" t="s">
        <v>982</v>
      </c>
      <c r="E39" s="272" t="s">
        <v>971</v>
      </c>
      <c r="F39" s="273">
        <v>55.984281599999996</v>
      </c>
      <c r="G39" s="273">
        <v>6.5190000000000001</v>
      </c>
      <c r="H39" s="273">
        <v>5.8322911274111044</v>
      </c>
      <c r="I39" s="273">
        <v>8.7600479999999994</v>
      </c>
      <c r="J39" s="273">
        <v>0.13400000000000001</v>
      </c>
      <c r="K39" s="273">
        <v>2.0575799999999997</v>
      </c>
      <c r="L39" s="273">
        <v>1.4334059462464133</v>
      </c>
      <c r="M39" s="273">
        <v>4.2388919999999999</v>
      </c>
      <c r="N39" s="273">
        <v>11.605</v>
      </c>
      <c r="O39" s="274"/>
      <c r="P39" s="274"/>
      <c r="Q39" s="274">
        <v>0.24</v>
      </c>
      <c r="R39" s="274"/>
      <c r="S39" s="274">
        <v>0.28100000000000003</v>
      </c>
      <c r="T39" s="274">
        <v>1.4410000000000001</v>
      </c>
      <c r="U39" s="275">
        <f t="shared" si="36"/>
        <v>98.526498673657528</v>
      </c>
      <c r="V39" s="276">
        <v>1037.9190751445087</v>
      </c>
      <c r="W39" s="276">
        <v>30876.229560265747</v>
      </c>
      <c r="X39" s="276">
        <v>10246.137460523605</v>
      </c>
      <c r="Y39" s="276">
        <v>39084.613072877539</v>
      </c>
      <c r="Z39" s="276"/>
      <c r="AA39" s="277"/>
      <c r="AB39" s="277"/>
      <c r="AC39" s="277"/>
      <c r="AD39" s="277"/>
      <c r="AE39" s="277"/>
    </row>
    <row r="40" spans="1:31" s="278" customFormat="1">
      <c r="A40" s="228" t="s">
        <v>984</v>
      </c>
      <c r="B40" s="312" t="s">
        <v>10</v>
      </c>
      <c r="C40" s="320" t="s">
        <v>304</v>
      </c>
      <c r="D40" s="72" t="s">
        <v>982</v>
      </c>
      <c r="E40" s="272" t="s">
        <v>971</v>
      </c>
      <c r="F40" s="273">
        <v>51.204940799999996</v>
      </c>
      <c r="G40" s="273">
        <v>6.6379999999999999</v>
      </c>
      <c r="H40" s="273">
        <v>5.9335788870924278</v>
      </c>
      <c r="I40" s="273">
        <v>9.5882819999999995</v>
      </c>
      <c r="J40" s="273">
        <v>0.112</v>
      </c>
      <c r="K40" s="273">
        <v>4.6300379999999999</v>
      </c>
      <c r="L40" s="273">
        <v>2.4345736082785714</v>
      </c>
      <c r="M40" s="273">
        <v>3.9892859999999999</v>
      </c>
      <c r="N40" s="273">
        <v>10.93</v>
      </c>
      <c r="O40" s="274"/>
      <c r="P40" s="274"/>
      <c r="Q40" s="274">
        <v>0.19700000000000001</v>
      </c>
      <c r="R40" s="274"/>
      <c r="S40" s="274">
        <v>0.34499999999999997</v>
      </c>
      <c r="T40" s="274">
        <v>1.302</v>
      </c>
      <c r="U40" s="275">
        <f t="shared" si="36"/>
        <v>97.304699295371009</v>
      </c>
      <c r="V40" s="276">
        <v>867.51445086705212</v>
      </c>
      <c r="W40" s="276">
        <v>31412.448355117602</v>
      </c>
      <c r="X40" s="276">
        <v>17402.589903793356</v>
      </c>
      <c r="Y40" s="276">
        <v>39798.076634109697</v>
      </c>
      <c r="Z40" s="276"/>
      <c r="AA40" s="277"/>
      <c r="AB40" s="277"/>
      <c r="AC40" s="277"/>
      <c r="AD40" s="277"/>
      <c r="AE40" s="277"/>
    </row>
    <row r="41" spans="1:31" s="278" customFormat="1">
      <c r="A41" s="228" t="s">
        <v>984</v>
      </c>
      <c r="B41" s="312" t="s">
        <v>10</v>
      </c>
      <c r="C41" s="320" t="s">
        <v>305</v>
      </c>
      <c r="D41" s="72" t="s">
        <v>982</v>
      </c>
      <c r="E41" s="272" t="s">
        <v>971</v>
      </c>
      <c r="F41" s="273">
        <v>51.623270400000003</v>
      </c>
      <c r="G41" s="273">
        <v>6.77</v>
      </c>
      <c r="H41" s="273">
        <v>5.8060245103653649</v>
      </c>
      <c r="I41" s="273">
        <v>9.6027580000000015</v>
      </c>
      <c r="J41" s="273">
        <v>0.126</v>
      </c>
      <c r="K41" s="273">
        <v>4.4716139999999998</v>
      </c>
      <c r="L41" s="273">
        <v>2.4032155215400657</v>
      </c>
      <c r="M41" s="273">
        <v>3.7511460000000003</v>
      </c>
      <c r="N41" s="273">
        <v>10.92</v>
      </c>
      <c r="O41" s="274"/>
      <c r="P41" s="274"/>
      <c r="Q41" s="274">
        <v>0.20899999999999999</v>
      </c>
      <c r="R41" s="274"/>
      <c r="S41" s="274">
        <v>0.378</v>
      </c>
      <c r="T41" s="274">
        <v>1.464</v>
      </c>
      <c r="U41" s="275">
        <f t="shared" si="36"/>
        <v>97.525028431905454</v>
      </c>
      <c r="V41" s="276">
        <v>975.95375722543361</v>
      </c>
      <c r="W41" s="276">
        <v>30737.173727839247</v>
      </c>
      <c r="X41" s="276">
        <v>17178.438979860661</v>
      </c>
      <c r="Y41" s="276">
        <v>40589.481592787379</v>
      </c>
      <c r="Z41" s="276"/>
      <c r="AA41" s="277"/>
      <c r="AB41" s="277"/>
      <c r="AC41" s="277"/>
      <c r="AD41" s="277"/>
      <c r="AE41" s="277"/>
    </row>
    <row r="42" spans="1:31" s="278" customFormat="1">
      <c r="A42" s="228" t="s">
        <v>984</v>
      </c>
      <c r="B42" s="312" t="s">
        <v>10</v>
      </c>
      <c r="C42" s="320" t="s">
        <v>306</v>
      </c>
      <c r="D42" s="72" t="s">
        <v>982</v>
      </c>
      <c r="E42" s="272" t="s">
        <v>971</v>
      </c>
      <c r="F42" s="273">
        <v>55.498060799999998</v>
      </c>
      <c r="G42" s="273">
        <v>6.9480000000000004</v>
      </c>
      <c r="H42" s="273">
        <v>5.1765200722303826</v>
      </c>
      <c r="I42" s="273">
        <v>9.0733500000000014</v>
      </c>
      <c r="J42" s="273">
        <v>0.11</v>
      </c>
      <c r="K42" s="273">
        <v>2.164806</v>
      </c>
      <c r="L42" s="273">
        <v>1.5987515680969726</v>
      </c>
      <c r="M42" s="273">
        <v>4.4505720000000002</v>
      </c>
      <c r="N42" s="273">
        <v>11.47</v>
      </c>
      <c r="O42" s="274"/>
      <c r="P42" s="274"/>
      <c r="Q42" s="274">
        <v>0.25900000000000001</v>
      </c>
      <c r="R42" s="274"/>
      <c r="S42" s="274">
        <v>0.255</v>
      </c>
      <c r="T42" s="274">
        <v>1.3660000000000001</v>
      </c>
      <c r="U42" s="275">
        <f t="shared" si="36"/>
        <v>98.37006044032735</v>
      </c>
      <c r="V42" s="276">
        <v>852.02312138728337</v>
      </c>
      <c r="W42" s="276">
        <v>27404.568561798846</v>
      </c>
      <c r="X42" s="276">
        <v>11428.045470890787</v>
      </c>
      <c r="Y42" s="276">
        <v>41656.679188580019</v>
      </c>
      <c r="Z42" s="276"/>
      <c r="AA42" s="277"/>
      <c r="AB42" s="277"/>
      <c r="AC42" s="277"/>
      <c r="AD42" s="277"/>
      <c r="AE42" s="277"/>
    </row>
    <row r="43" spans="1:31" s="278" customFormat="1">
      <c r="A43" s="228" t="s">
        <v>984</v>
      </c>
      <c r="B43" s="312" t="s">
        <v>10</v>
      </c>
      <c r="C43" s="320" t="s">
        <v>307</v>
      </c>
      <c r="D43" s="72" t="s">
        <v>982</v>
      </c>
      <c r="E43" s="272" t="s">
        <v>971</v>
      </c>
      <c r="F43" s="273">
        <v>51.980697599999999</v>
      </c>
      <c r="G43" s="273">
        <v>5.0869999999999997</v>
      </c>
      <c r="H43" s="273">
        <v>6.7888162063061976</v>
      </c>
      <c r="I43" s="273">
        <v>7.8191080000000008</v>
      </c>
      <c r="J43" s="273">
        <v>0.11899999999999999</v>
      </c>
      <c r="K43" s="273">
        <v>5.671386</v>
      </c>
      <c r="L43" s="273">
        <v>4.437710101514396</v>
      </c>
      <c r="M43" s="273">
        <v>2.8435680000000003</v>
      </c>
      <c r="N43" s="273">
        <v>11.242000000000001</v>
      </c>
      <c r="O43" s="274"/>
      <c r="P43" s="274"/>
      <c r="Q43" s="274">
        <v>0.13500000000000001</v>
      </c>
      <c r="R43" s="274"/>
      <c r="S43" s="274">
        <v>0.24</v>
      </c>
      <c r="T43" s="274">
        <v>1.0509999999999999</v>
      </c>
      <c r="U43" s="275">
        <f t="shared" si="36"/>
        <v>97.415285907820603</v>
      </c>
      <c r="V43" s="276">
        <v>921.73410404624269</v>
      </c>
      <c r="W43" s="276">
        <v>35940.086502747625</v>
      </c>
      <c r="X43" s="276">
        <v>31721.221632391731</v>
      </c>
      <c r="Y43" s="276">
        <v>30499.068369646884</v>
      </c>
      <c r="Z43" s="276"/>
      <c r="AA43" s="277"/>
      <c r="AB43" s="277"/>
      <c r="AC43" s="277"/>
      <c r="AD43" s="277"/>
      <c r="AE43" s="277"/>
    </row>
    <row r="44" spans="1:31" s="278" customFormat="1">
      <c r="A44" s="228" t="s">
        <v>984</v>
      </c>
      <c r="B44" s="312" t="s">
        <v>10</v>
      </c>
      <c r="C44" s="320" t="s">
        <v>308</v>
      </c>
      <c r="D44" s="72" t="s">
        <v>982</v>
      </c>
      <c r="E44" s="272" t="s">
        <v>971</v>
      </c>
      <c r="F44" s="273">
        <v>51.974707199999997</v>
      </c>
      <c r="G44" s="273">
        <v>5.0759999999999996</v>
      </c>
      <c r="H44" s="273">
        <v>6.7904529184558031</v>
      </c>
      <c r="I44" s="273">
        <v>7.8015300000000005</v>
      </c>
      <c r="J44" s="273">
        <v>8.1000000000000003E-2</v>
      </c>
      <c r="K44" s="273">
        <v>5.627915999999999</v>
      </c>
      <c r="L44" s="273">
        <v>4.4542650908705719</v>
      </c>
      <c r="M44" s="273">
        <v>2.607192</v>
      </c>
      <c r="N44" s="273">
        <v>11.196</v>
      </c>
      <c r="O44" s="274"/>
      <c r="P44" s="274"/>
      <c r="Q44" s="274">
        <v>0.14199999999999999</v>
      </c>
      <c r="R44" s="274"/>
      <c r="S44" s="274">
        <v>0.27900000000000003</v>
      </c>
      <c r="T44" s="274">
        <v>0.98599999999999999</v>
      </c>
      <c r="U44" s="275">
        <f t="shared" si="36"/>
        <v>97.016063209326376</v>
      </c>
      <c r="V44" s="276">
        <v>627.39884393063585</v>
      </c>
      <c r="W44" s="276">
        <v>35948.751279411088</v>
      </c>
      <c r="X44" s="276">
        <v>31839.55844901027</v>
      </c>
      <c r="Y44" s="276">
        <v>30433.117956423739</v>
      </c>
      <c r="Z44" s="276"/>
      <c r="AA44" s="277"/>
      <c r="AB44" s="277"/>
      <c r="AC44" s="277"/>
      <c r="AD44" s="277"/>
      <c r="AE44" s="277"/>
    </row>
    <row r="45" spans="1:31" s="278" customFormat="1">
      <c r="A45" s="228" t="s">
        <v>984</v>
      </c>
      <c r="B45" s="312" t="s">
        <v>10</v>
      </c>
      <c r="C45" s="320" t="s">
        <v>309</v>
      </c>
      <c r="D45" s="72" t="s">
        <v>982</v>
      </c>
      <c r="E45" s="272" t="s">
        <v>971</v>
      </c>
      <c r="F45" s="273">
        <v>52.051583999999998</v>
      </c>
      <c r="G45" s="273">
        <v>5.0179999999999998</v>
      </c>
      <c r="H45" s="273">
        <v>6.8400169210441177</v>
      </c>
      <c r="I45" s="273">
        <v>7.8232439999999999</v>
      </c>
      <c r="J45" s="273">
        <v>0.10100000000000001</v>
      </c>
      <c r="K45" s="273">
        <v>5.5815479999999997</v>
      </c>
      <c r="L45" s="273">
        <v>4.4109555451284308</v>
      </c>
      <c r="M45" s="273">
        <v>2.7677160000000001</v>
      </c>
      <c r="N45" s="273">
        <v>11.32</v>
      </c>
      <c r="O45" s="274"/>
      <c r="P45" s="274"/>
      <c r="Q45" s="274">
        <v>0.14299999999999999</v>
      </c>
      <c r="R45" s="274"/>
      <c r="S45" s="274">
        <v>0.28100000000000003</v>
      </c>
      <c r="T45" s="274">
        <v>0.998</v>
      </c>
      <c r="U45" s="275">
        <f t="shared" si="36"/>
        <v>97.336064466172544</v>
      </c>
      <c r="V45" s="276">
        <v>782.31213872832382</v>
      </c>
      <c r="W45" s="276">
        <v>36211.143791789276</v>
      </c>
      <c r="X45" s="276">
        <v>31529.977230801393</v>
      </c>
      <c r="Y45" s="276">
        <v>30085.379413974457</v>
      </c>
      <c r="Z45" s="276"/>
      <c r="AA45" s="277"/>
      <c r="AB45" s="277"/>
      <c r="AC45" s="277"/>
      <c r="AD45" s="277"/>
      <c r="AE45" s="277"/>
    </row>
    <row r="46" spans="1:31" s="278" customFormat="1">
      <c r="A46" s="228" t="s">
        <v>984</v>
      </c>
      <c r="B46" s="312" t="s">
        <v>10</v>
      </c>
      <c r="C46" s="320" t="s">
        <v>310</v>
      </c>
      <c r="D46" s="72" t="s">
        <v>982</v>
      </c>
      <c r="E46" s="272" t="s">
        <v>971</v>
      </c>
      <c r="F46" s="273">
        <v>51.672192000000003</v>
      </c>
      <c r="G46" s="273">
        <v>5.4820000000000002</v>
      </c>
      <c r="H46" s="273">
        <v>6.1383200852194193</v>
      </c>
      <c r="I46" s="273">
        <v>8.4260659999999987</v>
      </c>
      <c r="J46" s="273">
        <v>0.105</v>
      </c>
      <c r="K46" s="273">
        <v>5.247312</v>
      </c>
      <c r="L46" s="273">
        <v>3.6820214682593759</v>
      </c>
      <c r="M46" s="273">
        <v>3.158442</v>
      </c>
      <c r="N46" s="273">
        <v>11.315</v>
      </c>
      <c r="O46" s="274"/>
      <c r="P46" s="274"/>
      <c r="Q46" s="274">
        <v>0.16600000000000001</v>
      </c>
      <c r="R46" s="274"/>
      <c r="S46" s="274">
        <v>0.26600000000000001</v>
      </c>
      <c r="T46" s="274">
        <v>1.232</v>
      </c>
      <c r="U46" s="275">
        <f t="shared" si="36"/>
        <v>96.890353553478789</v>
      </c>
      <c r="V46" s="276">
        <v>813.29479768786132</v>
      </c>
      <c r="W46" s="276">
        <v>32496.351078028994</v>
      </c>
      <c r="X46" s="276">
        <v>26319.479276039678</v>
      </c>
      <c r="Y46" s="276">
        <v>32867.287753568744</v>
      </c>
      <c r="Z46" s="276"/>
      <c r="AA46" s="277"/>
      <c r="AB46" s="277"/>
      <c r="AC46" s="277"/>
      <c r="AD46" s="277"/>
      <c r="AE46" s="277"/>
    </row>
    <row r="47" spans="1:31" s="278" customFormat="1">
      <c r="A47" s="228" t="s">
        <v>984</v>
      </c>
      <c r="B47" s="312" t="s">
        <v>10</v>
      </c>
      <c r="C47" s="320" t="s">
        <v>311</v>
      </c>
      <c r="D47" s="72" t="s">
        <v>982</v>
      </c>
      <c r="E47" s="272" t="s">
        <v>971</v>
      </c>
      <c r="F47" s="273">
        <v>50.261452799999994</v>
      </c>
      <c r="G47" s="273">
        <v>6.1070000000000002</v>
      </c>
      <c r="H47" s="273">
        <v>5.2895677971815784</v>
      </c>
      <c r="I47" s="273">
        <v>8.480868000000001</v>
      </c>
      <c r="J47" s="273">
        <v>0.1</v>
      </c>
      <c r="K47" s="273">
        <v>3.523968</v>
      </c>
      <c r="L47" s="273">
        <v>5.642107973044598</v>
      </c>
      <c r="M47" s="273">
        <v>3.7696680000000002</v>
      </c>
      <c r="N47" s="273">
        <v>10.991</v>
      </c>
      <c r="O47" s="274"/>
      <c r="P47" s="274"/>
      <c r="Q47" s="274">
        <v>0.192</v>
      </c>
      <c r="R47" s="274"/>
      <c r="S47" s="274">
        <v>0.58399999999999996</v>
      </c>
      <c r="T47" s="274">
        <v>1.3340000000000001</v>
      </c>
      <c r="U47" s="275">
        <f t="shared" si="36"/>
        <v>96.275632570226151</v>
      </c>
      <c r="V47" s="276">
        <v>774.56647398843938</v>
      </c>
      <c r="W47" s="276">
        <v>28003.04477476668</v>
      </c>
      <c r="X47" s="276">
        <v>40330.385129428796</v>
      </c>
      <c r="Y47" s="276">
        <v>36614.470323065369</v>
      </c>
      <c r="Z47" s="276"/>
      <c r="AA47" s="277"/>
      <c r="AB47" s="277"/>
      <c r="AC47" s="277"/>
      <c r="AD47" s="277"/>
      <c r="AE47" s="277"/>
    </row>
    <row r="48" spans="1:31" s="278" customFormat="1">
      <c r="A48" s="228" t="s">
        <v>984</v>
      </c>
      <c r="B48" s="312" t="s">
        <v>10</v>
      </c>
      <c r="C48" s="320" t="s">
        <v>312</v>
      </c>
      <c r="D48" s="72" t="s">
        <v>982</v>
      </c>
      <c r="E48" s="272" t="s">
        <v>971</v>
      </c>
      <c r="F48" s="273">
        <v>52.252262399999999</v>
      </c>
      <c r="G48" s="273">
        <v>6.3769999999999998</v>
      </c>
      <c r="H48" s="273">
        <v>5.6245665792295201</v>
      </c>
      <c r="I48" s="273">
        <v>9.1943280000000005</v>
      </c>
      <c r="J48" s="273">
        <v>0.125</v>
      </c>
      <c r="K48" s="273">
        <v>4.7218079999999993</v>
      </c>
      <c r="L48" s="273">
        <v>2.4751541222981261</v>
      </c>
      <c r="M48" s="273">
        <v>3.5227080000000002</v>
      </c>
      <c r="N48" s="273">
        <v>11.624000000000001</v>
      </c>
      <c r="O48" s="274"/>
      <c r="P48" s="274"/>
      <c r="Q48" s="274">
        <v>0.192</v>
      </c>
      <c r="R48" s="274"/>
      <c r="S48" s="274">
        <v>0.26600000000000001</v>
      </c>
      <c r="T48" s="274">
        <v>1.3120000000000001</v>
      </c>
      <c r="U48" s="275">
        <f t="shared" si="36"/>
        <v>97.686827101527626</v>
      </c>
      <c r="V48" s="276">
        <v>968.20809248554929</v>
      </c>
      <c r="W48" s="276">
        <v>29776.532941073816</v>
      </c>
      <c r="X48" s="276">
        <v>17692.663714322662</v>
      </c>
      <c r="Y48" s="276">
        <v>38233.253193087912</v>
      </c>
      <c r="Z48" s="276"/>
      <c r="AA48" s="277"/>
      <c r="AB48" s="277"/>
      <c r="AC48" s="277"/>
      <c r="AD48" s="277"/>
      <c r="AE48" s="277"/>
    </row>
    <row r="49" spans="1:126" s="278" customFormat="1">
      <c r="A49" s="228" t="s">
        <v>984</v>
      </c>
      <c r="B49" s="312" t="s">
        <v>10</v>
      </c>
      <c r="C49" s="320" t="s">
        <v>313</v>
      </c>
      <c r="D49" s="72" t="s">
        <v>982</v>
      </c>
      <c r="E49" s="272" t="s">
        <v>971</v>
      </c>
      <c r="F49" s="273">
        <v>51.938764799999994</v>
      </c>
      <c r="G49" s="273">
        <v>5.9349999999999996</v>
      </c>
      <c r="H49" s="273">
        <v>5.7449192090852677</v>
      </c>
      <c r="I49" s="273">
        <v>8.9999360000000017</v>
      </c>
      <c r="J49" s="273">
        <v>7.4999999999999997E-2</v>
      </c>
      <c r="K49" s="273">
        <v>5.0164379999999991</v>
      </c>
      <c r="L49" s="273">
        <v>2.5976819235489299</v>
      </c>
      <c r="M49" s="273">
        <v>3.6426599999999998</v>
      </c>
      <c r="N49" s="273">
        <v>11.419</v>
      </c>
      <c r="O49" s="274"/>
      <c r="P49" s="274"/>
      <c r="Q49" s="274">
        <v>0.17399999999999999</v>
      </c>
      <c r="R49" s="274"/>
      <c r="S49" s="274">
        <v>0.29599999999999999</v>
      </c>
      <c r="T49" s="274">
        <v>1.266</v>
      </c>
      <c r="U49" s="275">
        <f t="shared" si="36"/>
        <v>97.105399932634214</v>
      </c>
      <c r="V49" s="276">
        <v>580.92485549132948</v>
      </c>
      <c r="W49" s="276">
        <v>30413.681421221318</v>
      </c>
      <c r="X49" s="276">
        <v>18568.50540985839</v>
      </c>
      <c r="Y49" s="276">
        <v>35583.245679939893</v>
      </c>
      <c r="Z49" s="276"/>
      <c r="AA49" s="277"/>
      <c r="AB49" s="277"/>
      <c r="AC49" s="277"/>
      <c r="AD49" s="277"/>
      <c r="AE49" s="277"/>
    </row>
    <row r="50" spans="1:126">
      <c r="A50" s="228" t="s">
        <v>984</v>
      </c>
      <c r="B50" s="314" t="s">
        <v>10</v>
      </c>
      <c r="C50" s="320" t="s">
        <v>314</v>
      </c>
      <c r="D50" s="230" t="s">
        <v>982</v>
      </c>
      <c r="E50" s="268" t="s">
        <v>971</v>
      </c>
      <c r="F50" s="269">
        <v>51.426585599999996</v>
      </c>
      <c r="G50" s="269">
        <v>5.78</v>
      </c>
      <c r="H50" s="269">
        <v>5.9476390434753288</v>
      </c>
      <c r="I50" s="269">
        <v>8.7331640000000004</v>
      </c>
      <c r="J50" s="269">
        <v>0.09</v>
      </c>
      <c r="K50" s="269">
        <v>4.6908959999999995</v>
      </c>
      <c r="L50" s="269">
        <v>2.9263285573497089</v>
      </c>
      <c r="M50" s="269">
        <v>2.5119359999999999</v>
      </c>
      <c r="N50" s="269">
        <v>13.256</v>
      </c>
      <c r="O50" s="270"/>
      <c r="P50" s="270"/>
      <c r="Q50" s="270">
        <v>0.155</v>
      </c>
      <c r="R50" s="270"/>
      <c r="S50" s="270">
        <v>0.29499999999999998</v>
      </c>
      <c r="T50" s="270">
        <v>1.2290000000000001</v>
      </c>
      <c r="U50" s="250">
        <f t="shared" si="36"/>
        <v>97.041549200825031</v>
      </c>
      <c r="V50" s="248">
        <v>697.1098265895954</v>
      </c>
      <c r="W50" s="248">
        <v>31486.883016667907</v>
      </c>
      <c r="X50" s="248">
        <v>20917.706342559326</v>
      </c>
      <c r="Y50" s="248">
        <v>34653.944402704736</v>
      </c>
      <c r="Z50" s="248"/>
    </row>
    <row r="51" spans="1:126" ht="15.75" thickBot="1">
      <c r="A51" s="279" t="s">
        <v>984</v>
      </c>
      <c r="B51" s="434" t="s">
        <v>10</v>
      </c>
      <c r="C51" s="321" t="s">
        <v>315</v>
      </c>
      <c r="D51" s="280" t="s">
        <v>982</v>
      </c>
      <c r="E51" s="280" t="s">
        <v>971</v>
      </c>
      <c r="F51" s="281">
        <v>53.113881599999999</v>
      </c>
      <c r="G51" s="281">
        <v>6.7869999999999999</v>
      </c>
      <c r="H51" s="281">
        <v>6.081107010572194</v>
      </c>
      <c r="I51" s="281">
        <v>9.249130000000001</v>
      </c>
      <c r="J51" s="281">
        <v>0.108</v>
      </c>
      <c r="K51" s="281">
        <v>4.1499360000000003</v>
      </c>
      <c r="L51" s="281">
        <v>2.000800934423494</v>
      </c>
      <c r="M51" s="281">
        <v>3.3568920000000002</v>
      </c>
      <c r="N51" s="281">
        <v>11.661</v>
      </c>
      <c r="O51" s="281"/>
      <c r="P51" s="281"/>
      <c r="Q51" s="281">
        <v>0.16400000000000001</v>
      </c>
      <c r="R51" s="281"/>
      <c r="S51" s="281">
        <v>0.29399999999999998</v>
      </c>
      <c r="T51" s="281">
        <v>1.2889999999999999</v>
      </c>
      <c r="U51" s="282">
        <f t="shared" si="36"/>
        <v>98.254747544995695</v>
      </c>
      <c r="V51" s="283">
        <v>836.5317919075145</v>
      </c>
      <c r="W51" s="283">
        <v>32193.464272815538</v>
      </c>
      <c r="X51" s="283">
        <v>14301.936906938858</v>
      </c>
      <c r="Y51" s="283">
        <v>40691.404958677689</v>
      </c>
      <c r="Z51" s="283"/>
      <c r="AA51" s="229"/>
      <c r="AB51" s="229"/>
      <c r="AC51" s="229"/>
      <c r="AD51" s="229"/>
      <c r="AE51" s="229"/>
      <c r="AF51" s="71"/>
      <c r="AG51" s="71"/>
      <c r="AH51" s="71"/>
      <c r="AI51" s="71"/>
      <c r="AJ51" s="71"/>
      <c r="AK51" s="71"/>
      <c r="AL51" s="71"/>
      <c r="AM51" s="71"/>
      <c r="AN51" s="71"/>
      <c r="AO51" s="71"/>
      <c r="AP51" s="71"/>
      <c r="AQ51" s="71"/>
      <c r="AR51" s="71"/>
      <c r="AS51" s="71"/>
      <c r="AT51" s="71"/>
      <c r="AU51" s="71"/>
      <c r="AV51" s="71"/>
      <c r="AW51" s="71"/>
      <c r="AX51" s="71"/>
      <c r="AY51" s="71"/>
      <c r="AZ51" s="71"/>
      <c r="BA51" s="71"/>
      <c r="BB51" s="71"/>
      <c r="BC51" s="71"/>
      <c r="BD51" s="71"/>
      <c r="BE51" s="71"/>
      <c r="BF51" s="71"/>
      <c r="BG51" s="71"/>
      <c r="BH51" s="71"/>
      <c r="BI51" s="71"/>
      <c r="BJ51" s="71"/>
      <c r="BK51" s="71"/>
      <c r="BL51" s="71"/>
      <c r="BM51" s="71"/>
      <c r="BN51" s="71"/>
      <c r="BO51" s="71"/>
      <c r="BP51" s="71"/>
      <c r="BQ51" s="71"/>
      <c r="BR51" s="71"/>
      <c r="BS51" s="71"/>
      <c r="BT51" s="71"/>
      <c r="BU51" s="71"/>
      <c r="BV51" s="71"/>
      <c r="BW51" s="71"/>
      <c r="BX51" s="71"/>
      <c r="BY51" s="71"/>
      <c r="BZ51" s="71"/>
      <c r="CA51" s="71"/>
      <c r="CB51" s="71"/>
      <c r="CC51" s="71"/>
      <c r="CD51" s="71"/>
      <c r="CE51" s="71"/>
      <c r="CF51" s="71"/>
      <c r="CG51" s="71"/>
      <c r="CH51" s="71"/>
      <c r="CI51" s="71"/>
      <c r="CJ51" s="71"/>
      <c r="CK51" s="71"/>
      <c r="CL51" s="71"/>
      <c r="CM51" s="71"/>
      <c r="CN51" s="71"/>
      <c r="CO51" s="71"/>
      <c r="CP51" s="71"/>
      <c r="CQ51" s="71"/>
      <c r="CR51" s="71"/>
      <c r="CS51" s="71"/>
      <c r="CT51" s="71"/>
      <c r="CU51" s="71"/>
      <c r="CV51" s="71"/>
      <c r="CW51" s="71"/>
      <c r="CX51" s="71"/>
      <c r="CY51" s="71"/>
      <c r="CZ51" s="71"/>
      <c r="DA51" s="71"/>
      <c r="DB51" s="71"/>
      <c r="DC51" s="71"/>
      <c r="DD51" s="71"/>
      <c r="DE51" s="71"/>
      <c r="DF51" s="71"/>
      <c r="DG51" s="71"/>
      <c r="DH51" s="71"/>
      <c r="DI51" s="71"/>
      <c r="DJ51" s="71"/>
      <c r="DK51" s="71"/>
      <c r="DL51" s="71"/>
      <c r="DM51" s="71"/>
      <c r="DN51" s="71"/>
      <c r="DO51" s="71"/>
      <c r="DP51" s="71"/>
      <c r="DQ51" s="71"/>
      <c r="DR51" s="71"/>
      <c r="DS51" s="71"/>
      <c r="DT51" s="71"/>
      <c r="DU51" s="71"/>
    </row>
    <row r="52" spans="1:126" s="284" customFormat="1">
      <c r="A52" s="228" t="s">
        <v>977</v>
      </c>
      <c r="B52" s="312" t="s">
        <v>10</v>
      </c>
      <c r="C52" s="317"/>
      <c r="D52" s="268" t="s">
        <v>981</v>
      </c>
      <c r="E52" s="230" t="s">
        <v>972</v>
      </c>
      <c r="F52" s="230">
        <v>52.61</v>
      </c>
      <c r="G52" s="230">
        <v>3.36</v>
      </c>
      <c r="H52" s="230">
        <v>9.6</v>
      </c>
      <c r="I52" s="230">
        <v>6.28</v>
      </c>
      <c r="J52" s="230">
        <v>0.09</v>
      </c>
      <c r="K52" s="230">
        <v>7.86</v>
      </c>
      <c r="L52" s="230">
        <v>4</v>
      </c>
      <c r="M52" s="230">
        <v>1.76</v>
      </c>
      <c r="N52" s="230">
        <v>12.34</v>
      </c>
      <c r="O52" s="230">
        <v>1.39</v>
      </c>
      <c r="P52" s="230"/>
      <c r="Q52" s="230"/>
      <c r="R52" s="230"/>
      <c r="S52" s="230"/>
      <c r="T52" s="230"/>
      <c r="U52" s="250">
        <f t="shared" ref="U52:U78" si="40">SUM(F52:T52)</f>
        <v>99.29</v>
      </c>
      <c r="V52" s="248">
        <v>697.1098265895954</v>
      </c>
      <c r="W52" s="248">
        <v>50822.532226734947</v>
      </c>
      <c r="X52" s="248">
        <v>28592.423485767282</v>
      </c>
      <c r="Y52" s="248">
        <v>20144.853493613824</v>
      </c>
      <c r="Z52" s="248"/>
      <c r="AA52" s="230" t="s">
        <v>992</v>
      </c>
      <c r="AB52" s="230">
        <v>1</v>
      </c>
      <c r="AC52" s="230"/>
      <c r="AD52" s="230"/>
      <c r="AE52" s="230"/>
      <c r="AF52" s="253">
        <f>10000*G52/AD$2*AE$2</f>
        <v>20143.16844082655</v>
      </c>
      <c r="AH52" s="284">
        <v>6.62</v>
      </c>
      <c r="AI52" s="284">
        <v>10.130000000000001</v>
      </c>
      <c r="AJ52" s="284">
        <v>15.6</v>
      </c>
      <c r="AK52" s="251"/>
      <c r="AL52" s="284">
        <v>94.8</v>
      </c>
      <c r="AM52" s="284">
        <v>275</v>
      </c>
      <c r="AN52" s="70"/>
      <c r="AO52" s="284">
        <v>29.51</v>
      </c>
      <c r="AP52" s="284">
        <v>244</v>
      </c>
      <c r="AQ52" s="284">
        <v>33.81</v>
      </c>
      <c r="AR52" s="284">
        <v>105.8</v>
      </c>
      <c r="AS52" s="284">
        <v>21.1</v>
      </c>
      <c r="AU52" s="284">
        <v>8.3000000000000004E-2</v>
      </c>
      <c r="AV52" s="284">
        <v>0.88200000000000001</v>
      </c>
      <c r="AW52" s="251">
        <v>330.18383649750331</v>
      </c>
      <c r="AX52" s="251">
        <v>1757.6144481948049</v>
      </c>
      <c r="AY52" s="251">
        <v>24.708986491605582</v>
      </c>
      <c r="AZ52" s="251">
        <v>1430.3960601190465</v>
      </c>
      <c r="BA52" s="251">
        <v>113.54373998487493</v>
      </c>
      <c r="BB52" s="284">
        <v>2.33</v>
      </c>
      <c r="BE52" s="284">
        <v>1.946</v>
      </c>
      <c r="BF52" s="251">
        <v>5504.728962710511</v>
      </c>
      <c r="BG52" s="285">
        <v>215.12634949466621</v>
      </c>
      <c r="BH52" s="251">
        <v>392.76551558550818</v>
      </c>
      <c r="BI52" s="251">
        <v>39.742151405426824</v>
      </c>
      <c r="BJ52" s="251">
        <v>136.07101564271474</v>
      </c>
      <c r="BK52" s="251">
        <v>16.130659452813767</v>
      </c>
      <c r="BL52" s="286">
        <v>6.0138820713215315</v>
      </c>
      <c r="BM52" s="285">
        <v>17.44985781076663</v>
      </c>
      <c r="BN52" s="286">
        <v>1.6729063537306088</v>
      </c>
      <c r="BO52" s="286">
        <v>5.7813698000115963</v>
      </c>
      <c r="BP52" s="287">
        <v>0.96842153163820877</v>
      </c>
      <c r="BQ52" s="286">
        <v>2.9849476776647266</v>
      </c>
      <c r="BR52" s="269">
        <v>0.26555484055198303</v>
      </c>
      <c r="BS52" s="286">
        <v>1.7425822281486325</v>
      </c>
      <c r="BT52" s="269">
        <v>0.22432136436206246</v>
      </c>
      <c r="BU52" s="285">
        <v>36.908789090540822</v>
      </c>
      <c r="BV52" s="286">
        <v>6.0379432717933224</v>
      </c>
      <c r="BW52" s="284">
        <v>3.51</v>
      </c>
      <c r="BX52" s="251">
        <v>46.989597789138955</v>
      </c>
      <c r="BY52" s="251">
        <v>31.172517016531334</v>
      </c>
      <c r="BZ52" s="286">
        <v>4.0737194571489859</v>
      </c>
      <c r="CH52" s="230"/>
      <c r="CR52" s="230"/>
      <c r="CS52" s="230"/>
      <c r="CT52" s="230"/>
      <c r="CU52" s="230"/>
      <c r="CV52" s="230"/>
      <c r="CW52" s="230"/>
      <c r="CX52" s="230"/>
      <c r="CY52" s="230"/>
      <c r="CZ52" s="230"/>
      <c r="DA52" s="230"/>
      <c r="DB52" s="230"/>
      <c r="DC52" s="230"/>
      <c r="DD52" s="230"/>
      <c r="DE52" s="230"/>
      <c r="DF52" s="230"/>
      <c r="DG52" s="230"/>
      <c r="DH52" s="230"/>
      <c r="DI52" s="230"/>
      <c r="DJ52" s="230"/>
      <c r="DK52" s="230"/>
      <c r="DL52" s="230"/>
      <c r="DM52" s="230"/>
      <c r="DN52" s="230"/>
      <c r="DO52" s="230"/>
      <c r="DP52" s="230"/>
      <c r="DQ52" s="230"/>
      <c r="DR52" s="230"/>
      <c r="DS52" s="230"/>
      <c r="DT52" s="230"/>
      <c r="DU52" s="230"/>
      <c r="DV52" s="230"/>
    </row>
    <row r="53" spans="1:126" s="284" customFormat="1">
      <c r="A53" s="228" t="s">
        <v>977</v>
      </c>
      <c r="B53" s="317" t="s">
        <v>1017</v>
      </c>
      <c r="C53" s="317"/>
      <c r="D53" s="268" t="s">
        <v>981</v>
      </c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50"/>
      <c r="V53" s="248"/>
      <c r="W53" s="248"/>
      <c r="X53" s="248"/>
      <c r="Y53" s="248"/>
      <c r="Z53" s="248"/>
      <c r="AA53" s="230" t="s">
        <v>992</v>
      </c>
      <c r="AB53" s="230">
        <v>1</v>
      </c>
      <c r="AC53" s="230"/>
      <c r="AD53" s="230"/>
      <c r="AE53" s="230"/>
      <c r="AF53" s="253"/>
      <c r="AH53" s="284">
        <v>6.18</v>
      </c>
      <c r="AI53" s="284">
        <v>11.24</v>
      </c>
      <c r="AJ53" s="284">
        <v>16.600000000000001</v>
      </c>
      <c r="AK53" s="251"/>
      <c r="AL53" s="284">
        <v>96</v>
      </c>
      <c r="AM53" s="284">
        <v>290</v>
      </c>
      <c r="AN53" s="70"/>
      <c r="AO53" s="284">
        <v>31.4</v>
      </c>
      <c r="AP53" s="284">
        <v>264</v>
      </c>
      <c r="AQ53" s="284">
        <v>34.619999999999997</v>
      </c>
      <c r="AR53" s="284">
        <v>400.1</v>
      </c>
      <c r="AS53" s="284">
        <v>21.9</v>
      </c>
      <c r="AU53" s="284">
        <v>9.4E-2</v>
      </c>
      <c r="AV53" s="284">
        <v>0.83799999999999997</v>
      </c>
      <c r="AW53" s="251">
        <v>337.07450977429568</v>
      </c>
      <c r="AX53" s="251">
        <v>1814.6667353731821</v>
      </c>
      <c r="AY53" s="251">
        <v>25.669339884759509</v>
      </c>
      <c r="AZ53" s="251">
        <v>1524.4704263779095</v>
      </c>
      <c r="BA53" s="251">
        <v>120.40059108927949</v>
      </c>
      <c r="BB53" s="284">
        <v>2.35</v>
      </c>
      <c r="BE53" s="284">
        <v>1.8919999999999999</v>
      </c>
      <c r="BF53" s="251">
        <v>5765.3935202105686</v>
      </c>
      <c r="BG53" s="285">
        <v>216.23593463928444</v>
      </c>
      <c r="BH53" s="251">
        <v>392.23911299701899</v>
      </c>
      <c r="BI53" s="251">
        <v>39.108390741572819</v>
      </c>
      <c r="BJ53" s="251">
        <v>136.4668853896631</v>
      </c>
      <c r="BK53" s="251">
        <v>16.500774778683638</v>
      </c>
      <c r="BL53" s="286">
        <v>6.0656069259786216</v>
      </c>
      <c r="BM53" s="285">
        <v>16.769893965744689</v>
      </c>
      <c r="BN53" s="286">
        <v>1.6367364623503153</v>
      </c>
      <c r="BO53" s="286">
        <v>5.6081814396950609</v>
      </c>
      <c r="BP53" s="288">
        <v>0.91217374565906761</v>
      </c>
      <c r="BQ53" s="286">
        <v>2.9117937483609331</v>
      </c>
      <c r="BR53" s="269">
        <v>0.26291808329844102</v>
      </c>
      <c r="BS53" s="286">
        <v>1.7210116816531988</v>
      </c>
      <c r="BT53" s="269">
        <v>0.22269523472851344</v>
      </c>
      <c r="BU53" s="285">
        <v>38.869252316164456</v>
      </c>
      <c r="BV53" s="286">
        <v>5.9573608860567671</v>
      </c>
      <c r="BW53" s="284">
        <v>3.33</v>
      </c>
      <c r="BX53" s="251">
        <v>56.249745247607471</v>
      </c>
      <c r="BY53" s="251">
        <v>31.323369117376224</v>
      </c>
      <c r="BZ53" s="286">
        <v>4.0520703100358304</v>
      </c>
      <c r="CH53" s="230"/>
      <c r="CR53" s="230"/>
      <c r="CS53" s="230"/>
      <c r="CT53" s="230"/>
      <c r="CU53" s="230"/>
      <c r="CV53" s="230"/>
      <c r="CW53" s="230"/>
      <c r="CX53" s="230"/>
      <c r="CY53" s="233"/>
      <c r="CZ53" s="233"/>
      <c r="DA53" s="249"/>
      <c r="DB53" s="249"/>
      <c r="DC53" s="249"/>
      <c r="DD53" s="249"/>
      <c r="DE53" s="249"/>
      <c r="DF53" s="249"/>
      <c r="DG53" s="249"/>
      <c r="DH53" s="249"/>
      <c r="DI53" s="249"/>
      <c r="DJ53" s="249"/>
      <c r="DK53" s="289"/>
      <c r="DL53" s="290"/>
      <c r="DM53" s="291"/>
      <c r="DN53" s="291"/>
      <c r="DO53" s="230"/>
      <c r="DP53" s="230"/>
      <c r="DQ53" s="230"/>
      <c r="DR53" s="230"/>
      <c r="DS53" s="230"/>
      <c r="DT53" s="289"/>
      <c r="DU53" s="289"/>
      <c r="DV53" s="289"/>
    </row>
    <row r="54" spans="1:126" s="284" customFormat="1">
      <c r="A54" s="228" t="s">
        <v>977</v>
      </c>
      <c r="B54" s="317">
        <v>459</v>
      </c>
      <c r="C54" s="317"/>
      <c r="D54" s="268" t="s">
        <v>981</v>
      </c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50"/>
      <c r="V54" s="248"/>
      <c r="W54" s="248"/>
      <c r="X54" s="248"/>
      <c r="Y54" s="248"/>
      <c r="Z54" s="248"/>
      <c r="AA54" s="230" t="s">
        <v>992</v>
      </c>
      <c r="AB54" s="230">
        <v>1</v>
      </c>
      <c r="AC54" s="230"/>
      <c r="AD54" s="230"/>
      <c r="AE54" s="230"/>
      <c r="AF54" s="253"/>
      <c r="AH54" s="284">
        <v>6.83</v>
      </c>
      <c r="AI54" s="284">
        <v>12.12</v>
      </c>
      <c r="AJ54" s="284">
        <v>16.2</v>
      </c>
      <c r="AK54" s="251"/>
      <c r="AL54" s="284">
        <v>93.1</v>
      </c>
      <c r="AM54" s="284">
        <v>280</v>
      </c>
      <c r="AN54" s="70"/>
      <c r="AO54" s="284">
        <v>30.78</v>
      </c>
      <c r="AP54" s="284">
        <v>257</v>
      </c>
      <c r="AQ54" s="284">
        <v>32.340000000000003</v>
      </c>
      <c r="AR54" s="284">
        <v>1398.3</v>
      </c>
      <c r="AS54" s="284">
        <v>21.8</v>
      </c>
      <c r="AU54" s="284">
        <v>9.9000000000000005E-2</v>
      </c>
      <c r="AV54" s="284">
        <v>0.90800000000000003</v>
      </c>
      <c r="AW54" s="251">
        <v>337.55040687742184</v>
      </c>
      <c r="AX54" s="251">
        <v>1787.9249472629456</v>
      </c>
      <c r="AY54" s="251">
        <v>25.718440736127747</v>
      </c>
      <c r="AZ54" s="251">
        <v>1493.0081661172389</v>
      </c>
      <c r="BA54" s="251">
        <v>117.41322620360059</v>
      </c>
      <c r="BB54" s="284">
        <v>2.2799999999999998</v>
      </c>
      <c r="BE54" s="284">
        <v>2.0259999999999998</v>
      </c>
      <c r="BF54" s="251">
        <v>5680.9307615114994</v>
      </c>
      <c r="BG54" s="285">
        <v>218.92983822614607</v>
      </c>
      <c r="BH54" s="251">
        <v>399.198433263661</v>
      </c>
      <c r="BI54" s="251">
        <v>40.440186680811998</v>
      </c>
      <c r="BJ54" s="251">
        <v>137.92291653551237</v>
      </c>
      <c r="BK54" s="251">
        <v>16.249598591993763</v>
      </c>
      <c r="BL54" s="286">
        <v>5.9547533298369588</v>
      </c>
      <c r="BM54" s="285">
        <v>16.237599600486032</v>
      </c>
      <c r="BN54" s="286">
        <v>1.6303721054961613</v>
      </c>
      <c r="BO54" s="286">
        <v>5.6445815074315391</v>
      </c>
      <c r="BP54" s="288">
        <v>0.94623522997797704</v>
      </c>
      <c r="BQ54" s="286">
        <v>2.9185862113944632</v>
      </c>
      <c r="BR54" s="269">
        <v>0.26516817605807302</v>
      </c>
      <c r="BS54" s="286">
        <v>1.6710456006720347</v>
      </c>
      <c r="BT54" s="269">
        <v>0.22333256029674509</v>
      </c>
      <c r="BU54" s="285">
        <v>37.682124412929774</v>
      </c>
      <c r="BV54" s="286">
        <v>5.7934542490555438</v>
      </c>
      <c r="BW54" s="284">
        <v>3.53</v>
      </c>
      <c r="BX54" s="251">
        <v>92.743448217395752</v>
      </c>
      <c r="BY54" s="251">
        <v>31.638657720691459</v>
      </c>
      <c r="BZ54" s="286">
        <v>4.0549916708378344</v>
      </c>
      <c r="CH54" s="230"/>
      <c r="CR54" s="230"/>
      <c r="CS54" s="230"/>
      <c r="CT54" s="230"/>
      <c r="CU54" s="230"/>
      <c r="CV54" s="230"/>
      <c r="CW54" s="230"/>
      <c r="CX54" s="230"/>
      <c r="CY54" s="230"/>
      <c r="CZ54" s="230"/>
      <c r="DA54" s="289"/>
      <c r="DB54" s="289"/>
      <c r="DC54" s="289"/>
      <c r="DD54" s="289"/>
      <c r="DE54" s="289"/>
      <c r="DF54" s="289"/>
      <c r="DG54" s="289"/>
      <c r="DH54" s="289"/>
      <c r="DI54" s="289"/>
      <c r="DJ54" s="289"/>
      <c r="DK54" s="289"/>
      <c r="DL54" s="291"/>
      <c r="DM54" s="291"/>
      <c r="DN54" s="291"/>
      <c r="DO54" s="230"/>
      <c r="DP54" s="230"/>
      <c r="DQ54" s="230"/>
      <c r="DR54" s="230"/>
      <c r="DS54" s="230"/>
      <c r="DT54" s="289"/>
      <c r="DU54" s="289"/>
      <c r="DV54" s="289"/>
    </row>
    <row r="55" spans="1:126" s="284" customFormat="1">
      <c r="A55" s="228" t="s">
        <v>977</v>
      </c>
      <c r="B55" s="317" t="s">
        <v>1237</v>
      </c>
      <c r="C55" s="317"/>
      <c r="D55" s="268" t="s">
        <v>981</v>
      </c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50"/>
      <c r="V55" s="248"/>
      <c r="W55" s="248"/>
      <c r="X55" s="248"/>
      <c r="Y55" s="248"/>
      <c r="Z55" s="248"/>
      <c r="AA55" s="230" t="s">
        <v>992</v>
      </c>
      <c r="AB55" s="230">
        <v>1</v>
      </c>
      <c r="AC55" s="230"/>
      <c r="AD55" s="230"/>
      <c r="AE55" s="230"/>
      <c r="AF55" s="253"/>
      <c r="AH55" s="284">
        <v>6.7</v>
      </c>
      <c r="AI55" s="284">
        <v>11.76</v>
      </c>
      <c r="AJ55" s="284">
        <v>16.8</v>
      </c>
      <c r="AK55" s="251"/>
      <c r="AL55" s="284">
        <v>95.9</v>
      </c>
      <c r="AM55" s="284">
        <v>281</v>
      </c>
      <c r="AN55" s="70"/>
      <c r="AO55" s="284">
        <v>30.1</v>
      </c>
      <c r="AP55" s="284">
        <v>252</v>
      </c>
      <c r="AQ55" s="284">
        <v>32.67</v>
      </c>
      <c r="AR55" s="284">
        <v>98.1</v>
      </c>
      <c r="AS55" s="284">
        <v>21.4</v>
      </c>
      <c r="AU55" s="284">
        <v>9.8000000000000004E-2</v>
      </c>
      <c r="AV55" s="284">
        <v>0.877</v>
      </c>
      <c r="AW55" s="251">
        <v>352.28356098962121</v>
      </c>
      <c r="AX55" s="251">
        <v>1784.3716877464115</v>
      </c>
      <c r="AY55" s="251">
        <v>25.117057578166389</v>
      </c>
      <c r="AZ55" s="251">
        <v>1472.3396531301366</v>
      </c>
      <c r="BA55" s="251">
        <v>116.58024783187459</v>
      </c>
      <c r="BB55" s="284">
        <v>2.29</v>
      </c>
      <c r="BE55" s="284">
        <v>2.0449999999999999</v>
      </c>
      <c r="BF55" s="251">
        <v>5631.2307580211664</v>
      </c>
      <c r="BG55" s="285">
        <v>214.10230190345357</v>
      </c>
      <c r="BH55" s="251">
        <v>392.51040401139454</v>
      </c>
      <c r="BI55" s="251">
        <v>39.639513405023351</v>
      </c>
      <c r="BJ55" s="251">
        <v>132.52544150417907</v>
      </c>
      <c r="BK55" s="251">
        <v>15.963063104524549</v>
      </c>
      <c r="BL55" s="286">
        <v>5.8765099721735075</v>
      </c>
      <c r="BM55" s="285">
        <v>16.109049200153148</v>
      </c>
      <c r="BN55" s="286">
        <v>1.6214065759107958</v>
      </c>
      <c r="BO55" s="286">
        <v>5.6038524204783551</v>
      </c>
      <c r="BP55" s="287">
        <v>0.96222703774708174</v>
      </c>
      <c r="BQ55" s="286">
        <v>2.9756954678707515</v>
      </c>
      <c r="BR55" s="269">
        <v>0.26873136809667997</v>
      </c>
      <c r="BS55" s="286">
        <v>1.7311784736144962</v>
      </c>
      <c r="BT55" s="269">
        <v>0.22521724361664533</v>
      </c>
      <c r="BU55" s="285">
        <v>37.278376763204548</v>
      </c>
      <c r="BV55" s="286">
        <v>5.8225484124514946</v>
      </c>
      <c r="BW55" s="284">
        <v>3.33</v>
      </c>
      <c r="BX55" s="251">
        <v>47.22585846225342</v>
      </c>
      <c r="BY55" s="251">
        <v>30.92929865216712</v>
      </c>
      <c r="BZ55" s="286">
        <v>3.9833354208422063</v>
      </c>
      <c r="CH55" s="230"/>
      <c r="CR55" s="230"/>
      <c r="CS55" s="230"/>
      <c r="CT55" s="230"/>
      <c r="CU55" s="230"/>
      <c r="CV55" s="230"/>
      <c r="CW55" s="230"/>
      <c r="CX55" s="230"/>
      <c r="CY55" s="230"/>
      <c r="CZ55" s="230"/>
      <c r="DA55" s="289"/>
      <c r="DB55" s="289"/>
      <c r="DC55" s="289"/>
      <c r="DD55" s="289"/>
      <c r="DE55" s="289"/>
      <c r="DF55" s="289"/>
      <c r="DG55" s="289"/>
      <c r="DH55" s="289"/>
      <c r="DI55" s="289"/>
      <c r="DJ55" s="289"/>
      <c r="DK55" s="289"/>
      <c r="DL55" s="291"/>
      <c r="DM55" s="291"/>
      <c r="DN55" s="291"/>
      <c r="DO55" s="230"/>
      <c r="DP55" s="230"/>
      <c r="DQ55" s="230"/>
      <c r="DR55" s="230"/>
      <c r="DS55" s="230"/>
      <c r="DT55" s="289"/>
      <c r="DU55" s="289"/>
      <c r="DV55" s="289"/>
    </row>
    <row r="56" spans="1:126" s="284" customFormat="1">
      <c r="A56" s="228" t="s">
        <v>977</v>
      </c>
      <c r="B56" s="317" t="s">
        <v>1236</v>
      </c>
      <c r="C56" s="317"/>
      <c r="D56" s="268" t="s">
        <v>981</v>
      </c>
      <c r="E56" s="230" t="s">
        <v>972</v>
      </c>
      <c r="F56" s="230">
        <v>52.44</v>
      </c>
      <c r="G56" s="230">
        <v>3.39</v>
      </c>
      <c r="H56" s="230">
        <v>9.4700000000000006</v>
      </c>
      <c r="I56" s="230">
        <v>6.34</v>
      </c>
      <c r="J56" s="230">
        <v>0.09</v>
      </c>
      <c r="K56" s="230">
        <v>8.1199999999999992</v>
      </c>
      <c r="L56" s="230">
        <v>4.1100000000000003</v>
      </c>
      <c r="M56" s="230">
        <v>1.86</v>
      </c>
      <c r="N56" s="230">
        <v>12.05</v>
      </c>
      <c r="O56" s="230">
        <v>1.4</v>
      </c>
      <c r="P56" s="230"/>
      <c r="Q56" s="230"/>
      <c r="R56" s="230"/>
      <c r="S56" s="230"/>
      <c r="T56" s="230"/>
      <c r="U56" s="250">
        <f>SUM(F56:T56)</f>
        <v>99.27000000000001</v>
      </c>
      <c r="V56" s="248">
        <v>697.1098265895954</v>
      </c>
      <c r="W56" s="248">
        <v>50134.310436164575</v>
      </c>
      <c r="X56" s="248">
        <v>29378.715131625882</v>
      </c>
      <c r="Y56" s="248">
        <v>20324.718256949662</v>
      </c>
      <c r="Z56" s="248"/>
      <c r="AA56" s="230" t="s">
        <v>992</v>
      </c>
      <c r="AB56" s="230">
        <v>1</v>
      </c>
      <c r="AC56" s="230"/>
      <c r="AD56" s="230"/>
      <c r="AE56" s="230"/>
      <c r="AF56" s="253">
        <f>10000*G56/AD$2*AE$2</f>
        <v>20323.018159048217</v>
      </c>
      <c r="AH56" s="284">
        <v>6.65</v>
      </c>
      <c r="AI56" s="284">
        <v>10.92</v>
      </c>
      <c r="AJ56" s="284">
        <v>16</v>
      </c>
      <c r="AK56" s="251"/>
      <c r="AL56" s="284">
        <v>91.6</v>
      </c>
      <c r="AM56" s="284">
        <v>285</v>
      </c>
      <c r="AN56" s="70"/>
      <c r="AO56" s="284">
        <v>30.02</v>
      </c>
      <c r="AP56" s="284">
        <v>253</v>
      </c>
      <c r="AQ56" s="284">
        <v>31.69</v>
      </c>
      <c r="AR56" s="284">
        <v>795.9</v>
      </c>
      <c r="AS56" s="284">
        <v>21.1</v>
      </c>
      <c r="AU56" s="284">
        <v>9.5000000000000001E-2</v>
      </c>
      <c r="AV56" s="284">
        <v>0.86</v>
      </c>
      <c r="AW56" s="251">
        <v>322.19493279535504</v>
      </c>
      <c r="AX56" s="251">
        <v>1784.3288365945955</v>
      </c>
      <c r="AY56" s="251">
        <v>24.262397281544064</v>
      </c>
      <c r="AZ56" s="251">
        <v>1448.3326824642397</v>
      </c>
      <c r="BA56" s="251">
        <v>114.10034921191452</v>
      </c>
      <c r="BB56" s="284">
        <v>2.33</v>
      </c>
      <c r="BE56" s="284">
        <v>1.8560000000000001</v>
      </c>
      <c r="BF56" s="251">
        <v>5641.301170504089</v>
      </c>
      <c r="BG56" s="285">
        <v>210.70046135427251</v>
      </c>
      <c r="BH56" s="251">
        <v>390.66662100810862</v>
      </c>
      <c r="BI56" s="251">
        <v>39.130931543558226</v>
      </c>
      <c r="BJ56" s="251">
        <v>134.58653516420964</v>
      </c>
      <c r="BK56" s="251">
        <v>16.300163297260454</v>
      </c>
      <c r="BL56" s="286">
        <v>6.0344173873821321</v>
      </c>
      <c r="BM56" s="285">
        <v>16.547967481172808</v>
      </c>
      <c r="BN56" s="286">
        <v>1.6221189827783775</v>
      </c>
      <c r="BO56" s="286">
        <v>5.4132369787570642</v>
      </c>
      <c r="BP56" s="288">
        <v>0.9138091158827194</v>
      </c>
      <c r="BQ56" s="286">
        <v>2.7993864070643739</v>
      </c>
      <c r="BR56" s="269">
        <v>0.25487539106551055</v>
      </c>
      <c r="BS56" s="286">
        <v>1.6466773783308255</v>
      </c>
      <c r="BT56" s="269">
        <v>0.210734694658191</v>
      </c>
      <c r="BU56" s="285">
        <v>36.894267159244748</v>
      </c>
      <c r="BV56" s="286">
        <v>5.6051139155154965</v>
      </c>
      <c r="BW56" s="284">
        <v>3.47</v>
      </c>
      <c r="BX56" s="251">
        <v>70.60968875693078</v>
      </c>
      <c r="BY56" s="251">
        <v>30.640140102125677</v>
      </c>
      <c r="BZ56" s="286">
        <v>3.9782141569368732</v>
      </c>
      <c r="CH56" s="230"/>
      <c r="CR56" s="230"/>
      <c r="CS56" s="230"/>
      <c r="CT56" s="230"/>
      <c r="CU56" s="230"/>
      <c r="CV56" s="230"/>
      <c r="CW56" s="230"/>
      <c r="CX56" s="230"/>
      <c r="CY56" s="233"/>
      <c r="CZ56" s="233"/>
      <c r="DA56" s="249"/>
      <c r="DB56" s="249"/>
      <c r="DC56" s="249"/>
      <c r="DD56" s="249"/>
      <c r="DE56" s="249"/>
      <c r="DF56" s="249"/>
      <c r="DG56" s="249"/>
      <c r="DH56" s="249"/>
      <c r="DI56" s="249"/>
      <c r="DJ56" s="249"/>
      <c r="DK56" s="289"/>
      <c r="DL56" s="290"/>
      <c r="DM56" s="291"/>
      <c r="DN56" s="291"/>
      <c r="DO56" s="230"/>
      <c r="DP56" s="230"/>
      <c r="DQ56" s="230"/>
      <c r="DR56" s="230"/>
      <c r="DS56" s="230"/>
      <c r="DT56" s="289"/>
      <c r="DU56" s="289"/>
      <c r="DV56" s="289"/>
    </row>
    <row r="57" spans="1:126" s="284" customFormat="1">
      <c r="A57" s="228" t="s">
        <v>977</v>
      </c>
      <c r="B57" s="317">
        <v>462</v>
      </c>
      <c r="C57" s="317"/>
      <c r="D57" s="268" t="s">
        <v>981</v>
      </c>
      <c r="E57" s="230"/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50"/>
      <c r="V57" s="248"/>
      <c r="W57" s="248"/>
      <c r="X57" s="248"/>
      <c r="Y57" s="248"/>
      <c r="Z57" s="248"/>
      <c r="AA57" s="230" t="s">
        <v>992</v>
      </c>
      <c r="AB57" s="230">
        <v>1</v>
      </c>
      <c r="AC57" s="230"/>
      <c r="AD57" s="230"/>
      <c r="AE57" s="230"/>
      <c r="AF57" s="253"/>
      <c r="AH57" s="284">
        <v>9.2799999999999994</v>
      </c>
      <c r="AI57" s="284">
        <v>15.14</v>
      </c>
      <c r="AJ57" s="284">
        <v>19.3</v>
      </c>
      <c r="AK57" s="251"/>
      <c r="AL57" s="284">
        <v>116.9</v>
      </c>
      <c r="AM57" s="284">
        <v>312</v>
      </c>
      <c r="AN57" s="70"/>
      <c r="AO57" s="284">
        <v>34.54</v>
      </c>
      <c r="AP57" s="284">
        <v>240</v>
      </c>
      <c r="AQ57" s="284">
        <v>39.54</v>
      </c>
      <c r="AR57" s="284">
        <v>2368.5</v>
      </c>
      <c r="AS57" s="284">
        <v>26.2</v>
      </c>
      <c r="AU57" s="284">
        <v>0.13300000000000001</v>
      </c>
      <c r="AV57" s="284">
        <v>1.1519999999999999</v>
      </c>
      <c r="AW57" s="251">
        <v>405.4561052381448</v>
      </c>
      <c r="AX57" s="251">
        <v>2256.3512067262795</v>
      </c>
      <c r="AY57" s="251">
        <v>30.473475209308031</v>
      </c>
      <c r="AZ57" s="251">
        <v>1847.4306696868348</v>
      </c>
      <c r="BA57" s="251">
        <v>147.33637436915333</v>
      </c>
      <c r="BB57" s="284">
        <v>3.76</v>
      </c>
      <c r="BE57" s="284">
        <v>2.4340000000000002</v>
      </c>
      <c r="BF57" s="251">
        <v>7144.0550891946004</v>
      </c>
      <c r="BG57" s="285">
        <v>267.68950743329134</v>
      </c>
      <c r="BH57" s="251">
        <v>487.73339944396497</v>
      </c>
      <c r="BI57" s="251">
        <v>50.475806790836906</v>
      </c>
      <c r="BJ57" s="251">
        <v>172.01667714175298</v>
      </c>
      <c r="BK57" s="251">
        <v>20.372163116645563</v>
      </c>
      <c r="BL57" s="286">
        <v>7.3881248307322762</v>
      </c>
      <c r="BM57" s="285">
        <v>19.766214324879719</v>
      </c>
      <c r="BN57" s="286">
        <v>1.9951323025920871</v>
      </c>
      <c r="BO57" s="286">
        <v>6.8985853652522051</v>
      </c>
      <c r="BP57" s="287">
        <v>1.1626368842572199</v>
      </c>
      <c r="BQ57" s="286">
        <v>3.5404130519487165</v>
      </c>
      <c r="BR57" s="269">
        <v>0.33514990333675487</v>
      </c>
      <c r="BS57" s="286">
        <v>2.1070023840173548</v>
      </c>
      <c r="BT57" s="269">
        <v>0.27855387133046294</v>
      </c>
      <c r="BU57" s="285">
        <v>47.295477222241679</v>
      </c>
      <c r="BV57" s="286">
        <v>7.3824344033273288</v>
      </c>
      <c r="BW57" s="284">
        <v>4.37</v>
      </c>
      <c r="BX57" s="251">
        <v>140.96260557202996</v>
      </c>
      <c r="BY57" s="251">
        <v>39.695793936143303</v>
      </c>
      <c r="BZ57" s="286">
        <v>5.0194328932644661</v>
      </c>
      <c r="CH57" s="230"/>
      <c r="CR57" s="230"/>
      <c r="CS57" s="230"/>
      <c r="CT57" s="230"/>
      <c r="CU57" s="230"/>
      <c r="CV57" s="230"/>
      <c r="CW57" s="230"/>
      <c r="CX57" s="230"/>
      <c r="CY57" s="233"/>
      <c r="CZ57" s="233"/>
      <c r="DA57" s="249"/>
      <c r="DB57" s="249"/>
      <c r="DC57" s="249"/>
      <c r="DD57" s="249"/>
      <c r="DE57" s="249"/>
      <c r="DF57" s="249"/>
      <c r="DG57" s="249"/>
      <c r="DH57" s="249"/>
      <c r="DI57" s="249"/>
      <c r="DJ57" s="249"/>
      <c r="DK57" s="289"/>
      <c r="DL57" s="290"/>
      <c r="DM57" s="291"/>
      <c r="DN57" s="291"/>
      <c r="DO57" s="230"/>
      <c r="DP57" s="230"/>
      <c r="DQ57" s="230"/>
      <c r="DR57" s="230"/>
      <c r="DS57" s="230"/>
      <c r="DT57" s="289"/>
      <c r="DU57" s="289"/>
      <c r="DV57" s="289"/>
    </row>
    <row r="58" spans="1:126" s="284" customFormat="1">
      <c r="A58" s="228" t="s">
        <v>977</v>
      </c>
      <c r="B58" s="317">
        <v>465</v>
      </c>
      <c r="C58" s="317"/>
      <c r="D58" s="268" t="s">
        <v>981</v>
      </c>
      <c r="E58" s="230" t="s">
        <v>972</v>
      </c>
      <c r="F58" s="230">
        <v>52.52</v>
      </c>
      <c r="G58" s="230">
        <v>3.41</v>
      </c>
      <c r="H58" s="230">
        <v>9.6</v>
      </c>
      <c r="I58" s="230">
        <v>6.19</v>
      </c>
      <c r="J58" s="230">
        <v>0.08</v>
      </c>
      <c r="K58" s="230">
        <v>7.94</v>
      </c>
      <c r="L58" s="230">
        <v>4.04</v>
      </c>
      <c r="M58" s="230">
        <v>1.75</v>
      </c>
      <c r="N58" s="230">
        <v>12.37</v>
      </c>
      <c r="O58" s="230">
        <v>1.4</v>
      </c>
      <c r="P58" s="230"/>
      <c r="Q58" s="230"/>
      <c r="R58" s="230"/>
      <c r="S58" s="230"/>
      <c r="T58" s="230"/>
      <c r="U58" s="250">
        <f t="shared" si="40"/>
        <v>99.300000000000011</v>
      </c>
      <c r="V58" s="248">
        <v>619.65317919075142</v>
      </c>
      <c r="W58" s="248">
        <v>50822.532226734947</v>
      </c>
      <c r="X58" s="248">
        <v>28878.347720624955</v>
      </c>
      <c r="Y58" s="248">
        <v>20444.628099173555</v>
      </c>
      <c r="Z58" s="248"/>
      <c r="AA58" s="230" t="s">
        <v>992</v>
      </c>
      <c r="AB58" s="230">
        <v>1</v>
      </c>
      <c r="AC58" s="230"/>
      <c r="AD58" s="230"/>
      <c r="AE58" s="230"/>
      <c r="AF58" s="253">
        <f>10000*G58/AD$2*AE$2</f>
        <v>20442.917971195995</v>
      </c>
      <c r="AH58" s="284">
        <v>7.38</v>
      </c>
      <c r="AI58" s="284">
        <v>12.67</v>
      </c>
      <c r="AJ58" s="284">
        <v>16.7</v>
      </c>
      <c r="AK58" s="251"/>
      <c r="AL58" s="284">
        <v>98.5</v>
      </c>
      <c r="AM58" s="284">
        <v>298</v>
      </c>
      <c r="AN58" s="70"/>
      <c r="AO58" s="284">
        <v>31.64</v>
      </c>
      <c r="AP58" s="284">
        <v>257</v>
      </c>
      <c r="AQ58" s="284">
        <v>35.119999999999997</v>
      </c>
      <c r="AR58" s="284">
        <v>582.79999999999995</v>
      </c>
      <c r="AS58" s="284">
        <v>22.8</v>
      </c>
      <c r="AU58" s="284">
        <v>0.104</v>
      </c>
      <c r="AV58" s="284">
        <v>0.90500000000000003</v>
      </c>
      <c r="AW58" s="251">
        <v>355.90329972882256</v>
      </c>
      <c r="AX58" s="251">
        <v>1914.992003158367</v>
      </c>
      <c r="AY58" s="251">
        <v>25.203725168073625</v>
      </c>
      <c r="AZ58" s="251">
        <v>1554.5621371898837</v>
      </c>
      <c r="BA58" s="251">
        <v>122.2185821336391</v>
      </c>
      <c r="BB58" s="284">
        <v>2.27</v>
      </c>
      <c r="BE58" s="284">
        <v>2.0840000000000001</v>
      </c>
      <c r="BF58" s="251">
        <v>5744.1714574305352</v>
      </c>
      <c r="BG58" s="285">
        <v>226.2411520549268</v>
      </c>
      <c r="BH58" s="251">
        <v>416.28926713268982</v>
      </c>
      <c r="BI58" s="251">
        <v>42.128762273727595</v>
      </c>
      <c r="BJ58" s="251">
        <v>142.76757905147849</v>
      </c>
      <c r="BK58" s="251">
        <v>16.780780794675323</v>
      </c>
      <c r="BL58" s="286">
        <v>6.1800275054719949</v>
      </c>
      <c r="BM58" s="285">
        <v>16.981919381527462</v>
      </c>
      <c r="BN58" s="286">
        <v>1.6353454606834272</v>
      </c>
      <c r="BO58" s="286">
        <v>5.6180644171030787</v>
      </c>
      <c r="BP58" s="288">
        <v>0.9456538203365551</v>
      </c>
      <c r="BQ58" s="286">
        <v>2.913381570461413</v>
      </c>
      <c r="BR58" s="269">
        <v>0.2714398125050913</v>
      </c>
      <c r="BS58" s="286">
        <v>1.6728351171873754</v>
      </c>
      <c r="BT58" s="269">
        <v>0.21649501378079059</v>
      </c>
      <c r="BU58" s="285">
        <v>39.556660103480411</v>
      </c>
      <c r="BV58" s="286">
        <v>6.1017251741766572</v>
      </c>
      <c r="BW58" s="284">
        <v>3.72</v>
      </c>
      <c r="BX58" s="251">
        <v>66.895998423999131</v>
      </c>
      <c r="BY58" s="251">
        <v>32.656725998950627</v>
      </c>
      <c r="BZ58" s="286">
        <v>4.2431837660701373</v>
      </c>
      <c r="CH58" s="230"/>
      <c r="CR58" s="230"/>
      <c r="CS58" s="230"/>
      <c r="CT58" s="230"/>
      <c r="CU58" s="230"/>
      <c r="CV58" s="230"/>
      <c r="CW58" s="230"/>
      <c r="CX58" s="230"/>
      <c r="CY58" s="230"/>
      <c r="CZ58" s="230"/>
      <c r="DA58" s="289"/>
      <c r="DB58" s="289"/>
      <c r="DC58" s="289"/>
      <c r="DD58" s="289"/>
      <c r="DE58" s="289"/>
      <c r="DF58" s="289"/>
      <c r="DG58" s="289"/>
      <c r="DH58" s="289"/>
      <c r="DI58" s="289"/>
      <c r="DJ58" s="289"/>
      <c r="DK58" s="289"/>
      <c r="DL58" s="291"/>
      <c r="DM58" s="291"/>
      <c r="DN58" s="291"/>
      <c r="DO58" s="230"/>
      <c r="DP58" s="230"/>
      <c r="DQ58" s="230"/>
      <c r="DR58" s="230"/>
      <c r="DS58" s="230"/>
      <c r="DT58" s="289"/>
      <c r="DU58" s="289"/>
      <c r="DV58" s="289"/>
    </row>
    <row r="59" spans="1:126" s="284" customFormat="1">
      <c r="A59" s="228" t="s">
        <v>977</v>
      </c>
      <c r="B59" s="317">
        <v>468</v>
      </c>
      <c r="C59" s="317"/>
      <c r="D59" s="268" t="s">
        <v>981</v>
      </c>
      <c r="E59" s="230"/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50"/>
      <c r="V59" s="248"/>
      <c r="W59" s="248"/>
      <c r="X59" s="248"/>
      <c r="Y59" s="248"/>
      <c r="Z59" s="248"/>
      <c r="AA59" s="230" t="s">
        <v>992</v>
      </c>
      <c r="AB59" s="230">
        <v>1</v>
      </c>
      <c r="AC59" s="230"/>
      <c r="AD59" s="230"/>
      <c r="AE59" s="230"/>
      <c r="AF59" s="253"/>
      <c r="AH59" s="284">
        <v>6.71</v>
      </c>
      <c r="AI59" s="284">
        <v>8.66</v>
      </c>
      <c r="AJ59" s="284">
        <v>14.3</v>
      </c>
      <c r="AK59" s="251"/>
      <c r="AL59" s="284">
        <v>91.6</v>
      </c>
      <c r="AM59" s="284">
        <v>272</v>
      </c>
      <c r="AN59" s="70"/>
      <c r="AO59" s="284">
        <v>29.76</v>
      </c>
      <c r="AP59" s="284">
        <v>246</v>
      </c>
      <c r="AQ59" s="284">
        <v>30.91</v>
      </c>
      <c r="AR59" s="284">
        <v>850.6</v>
      </c>
      <c r="AS59" s="284">
        <v>19.7</v>
      </c>
      <c r="AU59" s="284">
        <v>7.6999999999999999E-2</v>
      </c>
      <c r="AV59" s="284">
        <v>0.79700000000000004</v>
      </c>
      <c r="AW59" s="251">
        <v>302.41664186580562</v>
      </c>
      <c r="AX59" s="251">
        <v>1741.5912093894506</v>
      </c>
      <c r="AY59" s="251">
        <v>24.190246133677753</v>
      </c>
      <c r="AZ59" s="251">
        <v>1169.8239315809055</v>
      </c>
      <c r="BA59" s="251">
        <v>105.32869525104341</v>
      </c>
      <c r="BB59" s="284">
        <v>1.95</v>
      </c>
      <c r="BE59" s="284">
        <v>1.595</v>
      </c>
      <c r="BF59" s="251">
        <v>5444.6568250634355</v>
      </c>
      <c r="BG59" s="285">
        <v>203.23069244735404</v>
      </c>
      <c r="BH59" s="251">
        <v>372.33115385964578</v>
      </c>
      <c r="BI59" s="251">
        <v>36.866228124492913</v>
      </c>
      <c r="BJ59" s="251">
        <v>126.44405117334446</v>
      </c>
      <c r="BK59" s="251">
        <v>15.409215269588767</v>
      </c>
      <c r="BL59" s="286">
        <v>5.6521824842420632</v>
      </c>
      <c r="BM59" s="285">
        <v>14.901182716851569</v>
      </c>
      <c r="BN59" s="286">
        <v>1.5449853966144134</v>
      </c>
      <c r="BO59" s="286">
        <v>5.4469117608328048</v>
      </c>
      <c r="BP59" s="288">
        <v>0.90595588611164124</v>
      </c>
      <c r="BQ59" s="286">
        <v>2.7185587003776699</v>
      </c>
      <c r="BR59" s="269">
        <v>0.25452002861826806</v>
      </c>
      <c r="BS59" s="286">
        <v>1.6099547256712297</v>
      </c>
      <c r="BT59" s="269">
        <v>0.21123098284077826</v>
      </c>
      <c r="BU59" s="285">
        <v>29.309407146367526</v>
      </c>
      <c r="BV59" s="286">
        <v>5.1949510338367491</v>
      </c>
      <c r="BW59" s="284">
        <v>2.65</v>
      </c>
      <c r="BX59" s="251">
        <v>67.534998158539111</v>
      </c>
      <c r="BY59" s="251">
        <v>27.103502058455394</v>
      </c>
      <c r="BZ59" s="286">
        <v>3.254170867062304</v>
      </c>
      <c r="CH59" s="230"/>
      <c r="CR59" s="230"/>
      <c r="CS59" s="230"/>
      <c r="CT59" s="230"/>
      <c r="CU59" s="230"/>
      <c r="CV59" s="230"/>
      <c r="CW59" s="230"/>
      <c r="CX59" s="230"/>
      <c r="CY59" s="230"/>
      <c r="CZ59" s="230"/>
      <c r="DA59" s="289"/>
      <c r="DB59" s="289"/>
      <c r="DC59" s="289"/>
      <c r="DD59" s="289"/>
      <c r="DE59" s="289"/>
      <c r="DF59" s="289"/>
      <c r="DG59" s="289"/>
      <c r="DH59" s="289"/>
      <c r="DI59" s="289"/>
      <c r="DJ59" s="289"/>
      <c r="DK59" s="289"/>
      <c r="DL59" s="291"/>
      <c r="DM59" s="291"/>
      <c r="DN59" s="291"/>
      <c r="DO59" s="230"/>
      <c r="DP59" s="230"/>
      <c r="DQ59" s="230"/>
      <c r="DR59" s="230"/>
      <c r="DS59" s="230"/>
      <c r="DT59" s="289"/>
      <c r="DU59" s="289"/>
      <c r="DV59" s="289"/>
    </row>
    <row r="60" spans="1:126" s="284" customFormat="1">
      <c r="A60" s="228" t="s">
        <v>977</v>
      </c>
      <c r="B60" s="317">
        <v>469</v>
      </c>
      <c r="C60" s="317"/>
      <c r="D60" s="268" t="s">
        <v>981</v>
      </c>
      <c r="E60" s="230"/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50"/>
      <c r="V60" s="248"/>
      <c r="W60" s="248"/>
      <c r="X60" s="248"/>
      <c r="Y60" s="248"/>
      <c r="Z60" s="248"/>
      <c r="AA60" s="230" t="s">
        <v>992</v>
      </c>
      <c r="AB60" s="230">
        <v>1</v>
      </c>
      <c r="AC60" s="230"/>
      <c r="AD60" s="230"/>
      <c r="AE60" s="230"/>
      <c r="AF60" s="253"/>
      <c r="AH60" s="284">
        <v>5.7</v>
      </c>
      <c r="AI60" s="284">
        <v>8.5299999999999994</v>
      </c>
      <c r="AJ60" s="284">
        <v>14.1</v>
      </c>
      <c r="AK60" s="251"/>
      <c r="AL60" s="284">
        <v>87.5</v>
      </c>
      <c r="AM60" s="284">
        <v>268</v>
      </c>
      <c r="AN60" s="70"/>
      <c r="AO60" s="284">
        <v>29.92</v>
      </c>
      <c r="AP60" s="284">
        <v>247</v>
      </c>
      <c r="AQ60" s="284">
        <v>29.66</v>
      </c>
      <c r="AR60" s="284">
        <v>709.8</v>
      </c>
      <c r="AS60" s="284">
        <v>19.5</v>
      </c>
      <c r="AU60" s="284">
        <v>8.1000000000000003E-2</v>
      </c>
      <c r="AV60" s="284">
        <v>0.80500000000000005</v>
      </c>
      <c r="AW60" s="251">
        <v>292.72425148131362</v>
      </c>
      <c r="AX60" s="251">
        <v>1810.3642329643435</v>
      </c>
      <c r="AY60" s="251">
        <v>24.078067906290421</v>
      </c>
      <c r="AZ60" s="251">
        <v>1170.2128742906923</v>
      </c>
      <c r="BA60" s="251">
        <v>105.53122498198356</v>
      </c>
      <c r="BB60" s="284">
        <v>2.2400000000000002</v>
      </c>
      <c r="BE60" s="284">
        <v>1.573</v>
      </c>
      <c r="BF60" s="251">
        <v>5390.2985534984909</v>
      </c>
      <c r="BG60" s="285">
        <v>201.25839534214833</v>
      </c>
      <c r="BH60" s="251">
        <v>366.8953166924137</v>
      </c>
      <c r="BI60" s="251">
        <v>37.017505442341374</v>
      </c>
      <c r="BJ60" s="251">
        <v>129.0408907613849</v>
      </c>
      <c r="BK60" s="251">
        <v>15.470870746609032</v>
      </c>
      <c r="BL60" s="286">
        <v>5.5800794195700556</v>
      </c>
      <c r="BM60" s="285">
        <v>14.901076911389039</v>
      </c>
      <c r="BN60" s="286">
        <v>1.511214204950547</v>
      </c>
      <c r="BO60" s="286">
        <v>5.4317689007729228</v>
      </c>
      <c r="BP60" s="288">
        <v>0.90640823786189917</v>
      </c>
      <c r="BQ60" s="286">
        <v>2.7544150225490225</v>
      </c>
      <c r="BR60" s="269">
        <v>0.26227675316654081</v>
      </c>
      <c r="BS60" s="286">
        <v>1.6422986335139154</v>
      </c>
      <c r="BT60" s="269">
        <v>0.21471405626013235</v>
      </c>
      <c r="BU60" s="285">
        <v>28.949881850566719</v>
      </c>
      <c r="BV60" s="286">
        <v>4.9556907248687674</v>
      </c>
      <c r="BW60" s="284">
        <v>2.1800000000000002</v>
      </c>
      <c r="BX60" s="251">
        <v>63.377473616577468</v>
      </c>
      <c r="BY60" s="251">
        <v>27.168582763406924</v>
      </c>
      <c r="BZ60" s="286">
        <v>3.3197617672665944</v>
      </c>
      <c r="CH60" s="230"/>
      <c r="CR60" s="230"/>
      <c r="CS60" s="230"/>
      <c r="CT60" s="230"/>
      <c r="CU60" s="230"/>
      <c r="CV60" s="230"/>
      <c r="CW60" s="230"/>
      <c r="CX60" s="230"/>
      <c r="CY60" s="230"/>
      <c r="CZ60" s="230"/>
      <c r="DA60" s="289"/>
      <c r="DB60" s="289"/>
      <c r="DC60" s="289"/>
      <c r="DD60" s="289"/>
      <c r="DE60" s="289"/>
      <c r="DF60" s="289"/>
      <c r="DG60" s="289"/>
      <c r="DH60" s="289"/>
      <c r="DI60" s="289"/>
      <c r="DJ60" s="289"/>
      <c r="DK60" s="289"/>
      <c r="DL60" s="291"/>
      <c r="DM60" s="291"/>
      <c r="DN60" s="291"/>
      <c r="DO60" s="230"/>
      <c r="DP60" s="230"/>
      <c r="DQ60" s="230"/>
      <c r="DR60" s="230"/>
      <c r="DS60" s="230"/>
      <c r="DT60" s="289"/>
      <c r="DU60" s="289"/>
      <c r="DV60" s="289"/>
    </row>
    <row r="61" spans="1:126" s="284" customFormat="1">
      <c r="A61" s="228" t="s">
        <v>977</v>
      </c>
      <c r="B61" s="317">
        <v>470</v>
      </c>
      <c r="C61" s="317"/>
      <c r="D61" s="268" t="s">
        <v>981</v>
      </c>
      <c r="E61" s="230" t="s">
        <v>972</v>
      </c>
      <c r="F61" s="230">
        <v>52.61</v>
      </c>
      <c r="G61" s="230">
        <v>3.41</v>
      </c>
      <c r="H61" s="230">
        <v>9.61</v>
      </c>
      <c r="I61" s="230">
        <v>6.31</v>
      </c>
      <c r="J61" s="230">
        <v>0.09</v>
      </c>
      <c r="K61" s="230">
        <v>7.78</v>
      </c>
      <c r="L61" s="230">
        <v>4.0599999999999996</v>
      </c>
      <c r="M61" s="230">
        <v>1.84</v>
      </c>
      <c r="N61" s="230">
        <v>12.17</v>
      </c>
      <c r="O61" s="230">
        <v>1.4</v>
      </c>
      <c r="P61" s="230"/>
      <c r="Q61" s="230"/>
      <c r="R61" s="230"/>
      <c r="S61" s="230"/>
      <c r="T61" s="230"/>
      <c r="U61" s="250">
        <f t="shared" si="40"/>
        <v>99.280000000000015</v>
      </c>
      <c r="V61" s="248">
        <v>697.1098265895954</v>
      </c>
      <c r="W61" s="248">
        <v>50875.472364471127</v>
      </c>
      <c r="X61" s="248">
        <v>29021.309838053789</v>
      </c>
      <c r="Y61" s="248">
        <v>20444.628099173555</v>
      </c>
      <c r="Z61" s="248"/>
      <c r="AA61" s="230" t="s">
        <v>992</v>
      </c>
      <c r="AB61" s="230">
        <v>1</v>
      </c>
      <c r="AC61" s="230"/>
      <c r="AD61" s="230"/>
      <c r="AE61" s="230"/>
      <c r="AF61" s="253">
        <f>10000*G61/AD$2*AE$2</f>
        <v>20442.917971195995</v>
      </c>
      <c r="AH61" s="284">
        <v>6.47</v>
      </c>
      <c r="AI61" s="284">
        <v>11.25</v>
      </c>
      <c r="AJ61" s="284">
        <v>15.4</v>
      </c>
      <c r="AK61" s="251"/>
      <c r="AL61" s="284">
        <v>91.2</v>
      </c>
      <c r="AM61" s="284">
        <v>267</v>
      </c>
      <c r="AN61" s="70"/>
      <c r="AO61" s="284">
        <v>28.94</v>
      </c>
      <c r="AP61" s="284">
        <v>225</v>
      </c>
      <c r="AQ61" s="284">
        <v>31.83</v>
      </c>
      <c r="AR61" s="284">
        <v>275.10000000000002</v>
      </c>
      <c r="AS61" s="284">
        <v>21.1</v>
      </c>
      <c r="AU61" s="284">
        <v>8.8999999999999996E-2</v>
      </c>
      <c r="AV61" s="284">
        <v>0.80700000000000005</v>
      </c>
      <c r="AW61" s="251">
        <v>318.61350935283355</v>
      </c>
      <c r="AX61" s="251">
        <v>1743.7999755775072</v>
      </c>
      <c r="AY61" s="251">
        <v>26.195669199939356</v>
      </c>
      <c r="AZ61" s="251">
        <v>1430.2130891636198</v>
      </c>
      <c r="BA61" s="251">
        <v>113.54536112593466</v>
      </c>
      <c r="BB61" s="284">
        <v>2.33</v>
      </c>
      <c r="BE61" s="284">
        <v>1.948</v>
      </c>
      <c r="BF61" s="251">
        <v>5640.9561069084093</v>
      </c>
      <c r="BG61" s="285">
        <v>211.70863958087094</v>
      </c>
      <c r="BH61" s="251">
        <v>386.25492075545424</v>
      </c>
      <c r="BI61" s="251">
        <v>39.643826432880182</v>
      </c>
      <c r="BJ61" s="251">
        <v>136.22404957171</v>
      </c>
      <c r="BK61" s="251">
        <v>16.511316932637705</v>
      </c>
      <c r="BL61" s="286">
        <v>5.8623572704586824</v>
      </c>
      <c r="BM61" s="285">
        <v>15.917054413410494</v>
      </c>
      <c r="BN61" s="286">
        <v>1.6349857631234945</v>
      </c>
      <c r="BO61" s="286">
        <v>5.7783711916915177</v>
      </c>
      <c r="BP61" s="287">
        <v>0.97340682718526828</v>
      </c>
      <c r="BQ61" s="286">
        <v>2.9834573148367811</v>
      </c>
      <c r="BR61" s="269">
        <v>0.29595472209805929</v>
      </c>
      <c r="BS61" s="286">
        <v>1.8319262669284326</v>
      </c>
      <c r="BT61" s="269">
        <v>0.24724498791678565</v>
      </c>
      <c r="BU61" s="285">
        <v>37.659239984853812</v>
      </c>
      <c r="BV61" s="286">
        <v>5.7573191447369654</v>
      </c>
      <c r="BW61" s="284">
        <v>3.78</v>
      </c>
      <c r="BX61" s="251">
        <v>51.310038512416739</v>
      </c>
      <c r="BY61" s="251">
        <v>31.656453303394692</v>
      </c>
      <c r="BZ61" s="286">
        <v>3.9670672209198319</v>
      </c>
      <c r="CH61" s="230"/>
      <c r="CR61" s="230"/>
      <c r="CS61" s="230"/>
      <c r="CT61" s="230"/>
      <c r="CU61" s="230"/>
      <c r="CV61" s="230"/>
      <c r="CW61" s="230"/>
      <c r="CX61" s="230"/>
      <c r="CY61" s="230"/>
      <c r="CZ61" s="230"/>
      <c r="DA61" s="289"/>
      <c r="DB61" s="289"/>
      <c r="DC61" s="289"/>
      <c r="DD61" s="289"/>
      <c r="DE61" s="289"/>
      <c r="DF61" s="289"/>
      <c r="DG61" s="289"/>
      <c r="DH61" s="289"/>
      <c r="DI61" s="289"/>
      <c r="DJ61" s="289"/>
      <c r="DK61" s="289"/>
      <c r="DL61" s="291"/>
      <c r="DM61" s="291"/>
      <c r="DN61" s="291"/>
      <c r="DO61" s="230"/>
      <c r="DP61" s="230"/>
      <c r="DQ61" s="230"/>
      <c r="DR61" s="230"/>
      <c r="DS61" s="230"/>
      <c r="DT61" s="289"/>
      <c r="DU61" s="289"/>
      <c r="DV61" s="289"/>
    </row>
    <row r="62" spans="1:126" s="284" customFormat="1">
      <c r="A62" s="228" t="s">
        <v>977</v>
      </c>
      <c r="B62" s="317">
        <v>475</v>
      </c>
      <c r="C62" s="317"/>
      <c r="D62" s="268" t="s">
        <v>981</v>
      </c>
      <c r="E62" s="230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50"/>
      <c r="V62" s="248"/>
      <c r="W62" s="248"/>
      <c r="X62" s="248"/>
      <c r="Y62" s="248"/>
      <c r="Z62" s="248"/>
      <c r="AA62" s="230" t="s">
        <v>992</v>
      </c>
      <c r="AB62" s="230">
        <v>1</v>
      </c>
      <c r="AC62" s="230"/>
      <c r="AD62" s="230"/>
      <c r="AE62" s="230"/>
      <c r="AF62" s="253"/>
      <c r="AH62" s="284">
        <v>7.19</v>
      </c>
      <c r="AI62" s="284">
        <v>9.06</v>
      </c>
      <c r="AJ62" s="284">
        <v>14.6</v>
      </c>
      <c r="AK62" s="251"/>
      <c r="AL62" s="284">
        <v>99.8</v>
      </c>
      <c r="AM62" s="284">
        <v>272</v>
      </c>
      <c r="AN62" s="70"/>
      <c r="AO62" s="284">
        <v>30.86</v>
      </c>
      <c r="AP62" s="284">
        <v>244</v>
      </c>
      <c r="AQ62" s="284">
        <v>32.39</v>
      </c>
      <c r="AR62" s="284">
        <v>1919.6</v>
      </c>
      <c r="AS62" s="284">
        <v>20.100000000000001</v>
      </c>
      <c r="AU62" s="284">
        <v>9.1999999999999998E-2</v>
      </c>
      <c r="AV62" s="284">
        <v>0.85</v>
      </c>
      <c r="AW62" s="251">
        <v>296.92969496635612</v>
      </c>
      <c r="AX62" s="251">
        <v>1917.7914166809614</v>
      </c>
      <c r="AY62" s="251">
        <v>24.379585084700217</v>
      </c>
      <c r="AZ62" s="251">
        <v>1040.2505503804646</v>
      </c>
      <c r="BA62" s="251">
        <v>108.62115873804628</v>
      </c>
      <c r="BB62" s="284">
        <v>2.25</v>
      </c>
      <c r="BE62" s="284">
        <v>1.681</v>
      </c>
      <c r="BF62" s="251">
        <v>5915.9017508138968</v>
      </c>
      <c r="BG62" s="285">
        <v>215.24823159220188</v>
      </c>
      <c r="BH62" s="251">
        <v>385.1921910230019</v>
      </c>
      <c r="BI62" s="251">
        <v>38.053242373892246</v>
      </c>
      <c r="BJ62" s="251">
        <v>129.19895493614209</v>
      </c>
      <c r="BK62" s="251">
        <v>15.618313976959016</v>
      </c>
      <c r="BL62" s="286">
        <v>5.9790561258419705</v>
      </c>
      <c r="BM62" s="285">
        <v>16.540609622247121</v>
      </c>
      <c r="BN62" s="286">
        <v>1.6525802875826034</v>
      </c>
      <c r="BO62" s="286">
        <v>5.6479635209957291</v>
      </c>
      <c r="BP62" s="288">
        <v>0.91558851180343892</v>
      </c>
      <c r="BQ62" s="286">
        <v>2.7927177468729498</v>
      </c>
      <c r="BR62" s="269">
        <v>0.24955736193687944</v>
      </c>
      <c r="BS62" s="286">
        <v>1.5896396283497607</v>
      </c>
      <c r="BT62" s="269">
        <v>0.2065487874557605</v>
      </c>
      <c r="BU62" s="285">
        <v>25.323000578859812</v>
      </c>
      <c r="BV62" s="286">
        <v>5.75908737436077</v>
      </c>
      <c r="BW62" s="284">
        <v>3.49</v>
      </c>
      <c r="BX62" s="251">
        <v>107.06401008935543</v>
      </c>
      <c r="BY62" s="251">
        <v>26.190614985435669</v>
      </c>
      <c r="BZ62" s="286">
        <v>3.2539044849775554</v>
      </c>
      <c r="CH62" s="230"/>
      <c r="CR62" s="230"/>
      <c r="CS62" s="230"/>
      <c r="CT62" s="230"/>
      <c r="CU62" s="230"/>
      <c r="CV62" s="230"/>
      <c r="CW62" s="230"/>
      <c r="CX62" s="230"/>
      <c r="CY62" s="233"/>
      <c r="CZ62" s="233"/>
      <c r="DA62" s="249"/>
      <c r="DB62" s="249"/>
      <c r="DC62" s="249"/>
      <c r="DD62" s="249"/>
      <c r="DE62" s="249"/>
      <c r="DF62" s="249"/>
      <c r="DG62" s="249"/>
      <c r="DH62" s="249"/>
      <c r="DI62" s="249"/>
      <c r="DJ62" s="249"/>
      <c r="DK62" s="289"/>
      <c r="DL62" s="290"/>
      <c r="DM62" s="291"/>
      <c r="DN62" s="291"/>
      <c r="DO62" s="230"/>
      <c r="DP62" s="230"/>
      <c r="DQ62" s="230"/>
      <c r="DR62" s="230"/>
      <c r="DS62" s="230"/>
      <c r="DT62" s="289"/>
      <c r="DU62" s="289"/>
      <c r="DV62" s="289"/>
    </row>
    <row r="63" spans="1:126" s="284" customFormat="1">
      <c r="A63" s="228" t="s">
        <v>977</v>
      </c>
      <c r="B63" s="317" t="s">
        <v>1157</v>
      </c>
      <c r="C63" s="317"/>
      <c r="D63" s="268" t="s">
        <v>981</v>
      </c>
      <c r="E63" s="230"/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50"/>
      <c r="V63" s="248"/>
      <c r="W63" s="248"/>
      <c r="X63" s="248"/>
      <c r="Y63" s="248"/>
      <c r="Z63" s="248"/>
      <c r="AA63" s="230" t="s">
        <v>992</v>
      </c>
      <c r="AB63" s="230">
        <v>1</v>
      </c>
      <c r="AC63" s="230"/>
      <c r="AD63" s="230"/>
      <c r="AE63" s="230"/>
      <c r="AF63" s="253"/>
      <c r="AH63" s="284">
        <v>7.15</v>
      </c>
      <c r="AI63" s="284">
        <v>8.82</v>
      </c>
      <c r="AJ63" s="284">
        <v>14.2</v>
      </c>
      <c r="AK63" s="251"/>
      <c r="AL63" s="284">
        <v>96.6</v>
      </c>
      <c r="AM63" s="284">
        <v>269</v>
      </c>
      <c r="AN63" s="70"/>
      <c r="AO63" s="284">
        <v>29.82</v>
      </c>
      <c r="AP63" s="284">
        <v>245</v>
      </c>
      <c r="AQ63" s="284">
        <v>32.03</v>
      </c>
      <c r="AR63" s="284">
        <v>95.8</v>
      </c>
      <c r="AS63" s="284">
        <v>19.5</v>
      </c>
      <c r="AU63" s="284">
        <v>7.8E-2</v>
      </c>
      <c r="AV63" s="284">
        <v>0.753</v>
      </c>
      <c r="AW63" s="251">
        <v>297.75410701109496</v>
      </c>
      <c r="AX63" s="251">
        <v>1874.3687761793256</v>
      </c>
      <c r="AY63" s="251">
        <v>23.718078855939719</v>
      </c>
      <c r="AZ63" s="251">
        <v>1005.5765262431665</v>
      </c>
      <c r="BA63" s="251">
        <v>105.75956995322022</v>
      </c>
      <c r="BB63" s="284">
        <v>2.25</v>
      </c>
      <c r="BE63" s="284">
        <v>1.722</v>
      </c>
      <c r="BF63" s="251">
        <v>5394.9621793531705</v>
      </c>
      <c r="BG63" s="285">
        <v>202.02823432993222</v>
      </c>
      <c r="BH63" s="251">
        <v>370.39094416246564</v>
      </c>
      <c r="BI63" s="251">
        <v>37.802644073436653</v>
      </c>
      <c r="BJ63" s="251">
        <v>128.71717054630923</v>
      </c>
      <c r="BK63" s="251">
        <v>15.505814802119408</v>
      </c>
      <c r="BL63" s="286">
        <v>5.8565309067480236</v>
      </c>
      <c r="BM63" s="285">
        <v>16.174231155492688</v>
      </c>
      <c r="BN63" s="286">
        <v>1.5912337722931231</v>
      </c>
      <c r="BO63" s="286">
        <v>5.4025633418468235</v>
      </c>
      <c r="BP63" s="288">
        <v>0.91670143093846479</v>
      </c>
      <c r="BQ63" s="286">
        <v>2.8100956658179834</v>
      </c>
      <c r="BR63" s="269">
        <v>0.2547434670518019</v>
      </c>
      <c r="BS63" s="286">
        <v>1.6361010973304657</v>
      </c>
      <c r="BT63" s="269">
        <v>0.21033710569065867</v>
      </c>
      <c r="BU63" s="285">
        <v>25.073338788823801</v>
      </c>
      <c r="BV63" s="286">
        <v>5.7237797681610898</v>
      </c>
      <c r="BW63" s="284">
        <v>3.25</v>
      </c>
      <c r="BX63" s="251">
        <v>41.836644201537212</v>
      </c>
      <c r="BY63" s="251">
        <v>26.271624542085469</v>
      </c>
      <c r="BZ63" s="286">
        <v>3.2733322125608786</v>
      </c>
      <c r="CH63" s="230"/>
      <c r="CR63" s="230"/>
      <c r="CS63" s="230"/>
      <c r="CT63" s="230"/>
      <c r="CU63" s="230"/>
      <c r="CV63" s="230"/>
      <c r="CW63" s="230"/>
      <c r="CX63" s="230"/>
      <c r="CY63" s="230"/>
      <c r="CZ63" s="230"/>
      <c r="DA63" s="230"/>
      <c r="DB63" s="230"/>
      <c r="DC63" s="230"/>
      <c r="DD63" s="230"/>
      <c r="DE63" s="230"/>
      <c r="DF63" s="230"/>
      <c r="DG63" s="230"/>
      <c r="DH63" s="230"/>
      <c r="DI63" s="230"/>
      <c r="DJ63" s="230"/>
      <c r="DK63" s="230"/>
      <c r="DL63" s="230"/>
      <c r="DM63" s="230"/>
      <c r="DN63" s="230"/>
      <c r="DO63" s="230"/>
      <c r="DP63" s="230"/>
      <c r="DQ63" s="230"/>
      <c r="DR63" s="230"/>
      <c r="DS63" s="230"/>
      <c r="DT63" s="230"/>
      <c r="DU63" s="230"/>
      <c r="DV63" s="230"/>
    </row>
    <row r="64" spans="1:126" s="284" customFormat="1">
      <c r="A64" s="228" t="s">
        <v>977</v>
      </c>
      <c r="B64" s="317">
        <v>477</v>
      </c>
      <c r="C64" s="317"/>
      <c r="D64" s="268" t="s">
        <v>981</v>
      </c>
      <c r="E64" s="230" t="s">
        <v>972</v>
      </c>
      <c r="F64" s="230">
        <v>52.13</v>
      </c>
      <c r="G64" s="230">
        <v>3.48</v>
      </c>
      <c r="H64" s="230">
        <v>9.84</v>
      </c>
      <c r="I64" s="230">
        <v>6.26</v>
      </c>
      <c r="J64" s="230">
        <v>0.08</v>
      </c>
      <c r="K64" s="230">
        <v>8.1</v>
      </c>
      <c r="L64" s="230">
        <v>4.41</v>
      </c>
      <c r="M64" s="230">
        <v>2.06</v>
      </c>
      <c r="N64" s="230">
        <v>11.49</v>
      </c>
      <c r="O64" s="230">
        <v>1.43</v>
      </c>
      <c r="P64" s="230"/>
      <c r="Q64" s="230"/>
      <c r="R64" s="230"/>
      <c r="S64" s="230"/>
      <c r="T64" s="230"/>
      <c r="U64" s="250">
        <f t="shared" si="40"/>
        <v>99.28</v>
      </c>
      <c r="V64" s="248">
        <v>619.65317919075142</v>
      </c>
      <c r="W64" s="248">
        <v>52093.09553240332</v>
      </c>
      <c r="X64" s="248">
        <v>31523.146893058427</v>
      </c>
      <c r="Y64" s="248">
        <v>20864.312546957179</v>
      </c>
      <c r="Z64" s="248"/>
      <c r="AA64" s="230" t="s">
        <v>992</v>
      </c>
      <c r="AB64" s="230">
        <v>1</v>
      </c>
      <c r="AC64" s="230"/>
      <c r="AD64" s="230"/>
      <c r="AE64" s="230"/>
      <c r="AF64" s="253">
        <f>10000*G64/AD$2*AE$2</f>
        <v>20862.567313713211</v>
      </c>
      <c r="AH64" s="284">
        <v>6.69</v>
      </c>
      <c r="AI64" s="284">
        <v>8.77</v>
      </c>
      <c r="AJ64" s="284">
        <v>14.4</v>
      </c>
      <c r="AK64" s="251"/>
      <c r="AL64" s="284">
        <v>101.2</v>
      </c>
      <c r="AM64" s="284">
        <v>283</v>
      </c>
      <c r="AN64" s="70"/>
      <c r="AO64" s="284">
        <v>29.92</v>
      </c>
      <c r="AP64" s="284">
        <v>237</v>
      </c>
      <c r="AQ64" s="284">
        <v>29.55</v>
      </c>
      <c r="AR64" s="284">
        <v>92.9</v>
      </c>
      <c r="AS64" s="284">
        <v>20</v>
      </c>
      <c r="AU64" s="284">
        <v>7.8E-2</v>
      </c>
      <c r="AV64" s="284">
        <v>0.69399999999999995</v>
      </c>
      <c r="AW64" s="251">
        <v>290.76827327721998</v>
      </c>
      <c r="AX64" s="251">
        <v>1901.4604962840913</v>
      </c>
      <c r="AY64" s="251">
        <v>24.449962988446465</v>
      </c>
      <c r="AZ64" s="251">
        <v>1065.6321585681278</v>
      </c>
      <c r="BA64" s="251">
        <v>110.25278637620893</v>
      </c>
      <c r="BB64" s="284">
        <v>2.37</v>
      </c>
      <c r="BE64" s="284">
        <v>1.542</v>
      </c>
      <c r="BF64" s="251">
        <v>5704.5837009729867</v>
      </c>
      <c r="BG64" s="285">
        <v>210.99775844019791</v>
      </c>
      <c r="BH64" s="251">
        <v>381.55444060573586</v>
      </c>
      <c r="BI64" s="251">
        <v>39.142292334505349</v>
      </c>
      <c r="BJ64" s="251">
        <v>133.76045369750793</v>
      </c>
      <c r="BK64" s="251">
        <v>16.248057123704534</v>
      </c>
      <c r="BL64" s="286">
        <v>6.0009110011864948</v>
      </c>
      <c r="BM64" s="285">
        <v>15.353157630889672</v>
      </c>
      <c r="BN64" s="286">
        <v>1.5930346980851782</v>
      </c>
      <c r="BO64" s="286">
        <v>5.5337635431270664</v>
      </c>
      <c r="BP64" s="288">
        <v>0.92349713169773384</v>
      </c>
      <c r="BQ64" s="286">
        <v>2.7451043489496016</v>
      </c>
      <c r="BR64" s="269">
        <v>0.25693892658854428</v>
      </c>
      <c r="BS64" s="286">
        <v>1.6516822834930533</v>
      </c>
      <c r="BT64" s="269">
        <v>0.20976442181779997</v>
      </c>
      <c r="BU64" s="285">
        <v>26.443708195915217</v>
      </c>
      <c r="BV64" s="286">
        <v>5.5720026211781102</v>
      </c>
      <c r="BW64" s="284">
        <v>3.58</v>
      </c>
      <c r="BX64" s="251">
        <v>41.08791429847571</v>
      </c>
      <c r="BY64" s="251">
        <v>27.75779957639352</v>
      </c>
      <c r="BZ64" s="286">
        <v>3.4275482111279842</v>
      </c>
      <c r="CH64" s="230"/>
      <c r="CR64" s="230"/>
      <c r="CS64" s="230"/>
      <c r="CT64" s="230"/>
      <c r="CU64" s="230"/>
      <c r="CV64" s="230"/>
      <c r="CW64" s="230"/>
      <c r="CX64" s="230"/>
      <c r="CY64" s="230"/>
      <c r="CZ64" s="230"/>
      <c r="DA64" s="289"/>
      <c r="DB64" s="289"/>
      <c r="DC64" s="289"/>
      <c r="DD64" s="289"/>
      <c r="DE64" s="289"/>
      <c r="DF64" s="289"/>
      <c r="DG64" s="289"/>
      <c r="DH64" s="289"/>
      <c r="DI64" s="289"/>
      <c r="DJ64" s="289"/>
      <c r="DK64" s="289"/>
      <c r="DL64" s="291"/>
      <c r="DM64" s="291"/>
      <c r="DN64" s="291"/>
      <c r="DO64" s="230"/>
      <c r="DP64" s="230"/>
      <c r="DQ64" s="230"/>
      <c r="DR64" s="230"/>
      <c r="DS64" s="230"/>
      <c r="DT64" s="289"/>
      <c r="DU64" s="289"/>
      <c r="DV64" s="289"/>
    </row>
    <row r="65" spans="1:126" s="284" customFormat="1">
      <c r="A65" s="228" t="s">
        <v>977</v>
      </c>
      <c r="B65" s="317">
        <v>479</v>
      </c>
      <c r="C65" s="317"/>
      <c r="D65" s="268" t="s">
        <v>981</v>
      </c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50"/>
      <c r="V65" s="248"/>
      <c r="W65" s="248"/>
      <c r="X65" s="248"/>
      <c r="Y65" s="248"/>
      <c r="Z65" s="248"/>
      <c r="AA65" s="230" t="s">
        <v>992</v>
      </c>
      <c r="AB65" s="230">
        <v>1</v>
      </c>
      <c r="AC65" s="230"/>
      <c r="AD65" s="230"/>
      <c r="AE65" s="230"/>
      <c r="AF65" s="253"/>
      <c r="AH65" s="284">
        <v>6.75</v>
      </c>
      <c r="AI65" s="284">
        <v>8.74</v>
      </c>
      <c r="AJ65" s="284">
        <v>14</v>
      </c>
      <c r="AK65" s="251"/>
      <c r="AL65" s="284">
        <v>94.4</v>
      </c>
      <c r="AM65" s="284">
        <v>253</v>
      </c>
      <c r="AN65" s="70"/>
      <c r="AO65" s="284">
        <v>29.32</v>
      </c>
      <c r="AP65" s="284">
        <v>235</v>
      </c>
      <c r="AQ65" s="284">
        <v>29.19</v>
      </c>
      <c r="AR65" s="284">
        <v>1016</v>
      </c>
      <c r="AS65" s="284">
        <v>19</v>
      </c>
      <c r="AU65" s="284">
        <v>8.2000000000000003E-2</v>
      </c>
      <c r="AV65" s="284">
        <v>0.71</v>
      </c>
      <c r="AW65" s="251">
        <v>293.54498756232545</v>
      </c>
      <c r="AX65" s="251">
        <v>1815.7588291359775</v>
      </c>
      <c r="AY65" s="251">
        <v>24.417905117491841</v>
      </c>
      <c r="AZ65" s="251">
        <v>1056.2039159067215</v>
      </c>
      <c r="BA65" s="251">
        <v>104.9898628847984</v>
      </c>
      <c r="BB65" s="284">
        <v>2.17</v>
      </c>
      <c r="BE65" s="284">
        <v>1.421</v>
      </c>
      <c r="BF65" s="251">
        <v>5690.535036435017</v>
      </c>
      <c r="BG65" s="285">
        <v>208.70039505240982</v>
      </c>
      <c r="BH65" s="251">
        <v>379.81131251255522</v>
      </c>
      <c r="BI65" s="251">
        <v>38.744418441016606</v>
      </c>
      <c r="BJ65" s="251">
        <v>133.36390498743913</v>
      </c>
      <c r="BK65" s="251">
        <v>16.16452579154025</v>
      </c>
      <c r="BL65" s="286">
        <v>5.8628016310867093</v>
      </c>
      <c r="BM65" s="285">
        <v>15.187274634708492</v>
      </c>
      <c r="BN65" s="286">
        <v>1.5455646980606876</v>
      </c>
      <c r="BO65" s="286">
        <v>5.4803329800837339</v>
      </c>
      <c r="BP65" s="288">
        <v>0.90627425201182954</v>
      </c>
      <c r="BQ65" s="286">
        <v>2.7412786230700616</v>
      </c>
      <c r="BR65" s="269">
        <v>0.25294732299792339</v>
      </c>
      <c r="BS65" s="286">
        <v>1.6083215276722567</v>
      </c>
      <c r="BT65" s="269">
        <v>0.20536553072542912</v>
      </c>
      <c r="BU65" s="285">
        <v>26.522110193670013</v>
      </c>
      <c r="BV65" s="286">
        <v>5.4501538986411218</v>
      </c>
      <c r="BW65" s="284">
        <v>3.3</v>
      </c>
      <c r="BX65" s="251">
        <v>72.929504616662825</v>
      </c>
      <c r="BY65" s="251">
        <v>27.396925483645877</v>
      </c>
      <c r="BZ65" s="286">
        <v>3.2628241305696206</v>
      </c>
      <c r="CH65" s="230"/>
      <c r="CR65" s="230"/>
      <c r="CS65" s="230"/>
      <c r="CT65" s="230"/>
      <c r="CU65" s="230"/>
      <c r="CV65" s="230"/>
      <c r="CW65" s="230"/>
      <c r="CX65" s="230"/>
      <c r="CY65" s="233"/>
      <c r="CZ65" s="233"/>
      <c r="DA65" s="249"/>
      <c r="DB65" s="249"/>
      <c r="DC65" s="249"/>
      <c r="DD65" s="249"/>
      <c r="DE65" s="249"/>
      <c r="DF65" s="249"/>
      <c r="DG65" s="249"/>
      <c r="DH65" s="249"/>
      <c r="DI65" s="249"/>
      <c r="DJ65" s="249"/>
      <c r="DK65" s="289"/>
      <c r="DL65" s="290"/>
      <c r="DM65" s="291"/>
      <c r="DN65" s="291"/>
      <c r="DO65" s="230"/>
      <c r="DP65" s="230"/>
      <c r="DQ65" s="230"/>
      <c r="DR65" s="230"/>
      <c r="DS65" s="230"/>
      <c r="DT65" s="289"/>
      <c r="DU65" s="289"/>
      <c r="DV65" s="289"/>
    </row>
    <row r="66" spans="1:126" s="284" customFormat="1">
      <c r="A66" s="228" t="s">
        <v>977</v>
      </c>
      <c r="B66" s="317">
        <v>480</v>
      </c>
      <c r="C66" s="317"/>
      <c r="D66" s="268" t="s">
        <v>981</v>
      </c>
      <c r="E66" s="230"/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50"/>
      <c r="V66" s="248"/>
      <c r="W66" s="248"/>
      <c r="X66" s="248"/>
      <c r="Y66" s="248"/>
      <c r="Z66" s="248"/>
      <c r="AA66" s="230" t="s">
        <v>992</v>
      </c>
      <c r="AB66" s="230">
        <v>1</v>
      </c>
      <c r="AC66" s="230"/>
      <c r="AD66" s="230"/>
      <c r="AE66" s="230"/>
      <c r="AF66" s="253"/>
      <c r="AH66" s="284">
        <v>6.21</v>
      </c>
      <c r="AI66" s="284">
        <v>8.16</v>
      </c>
      <c r="AJ66" s="284">
        <v>14.2</v>
      </c>
      <c r="AK66" s="251"/>
      <c r="AL66" s="284">
        <v>96.3</v>
      </c>
      <c r="AM66" s="284">
        <v>262</v>
      </c>
      <c r="AN66" s="70"/>
      <c r="AO66" s="284">
        <v>29.72</v>
      </c>
      <c r="AP66" s="284">
        <v>235</v>
      </c>
      <c r="AQ66" s="284">
        <v>31.01</v>
      </c>
      <c r="AR66" s="284">
        <v>1639.2</v>
      </c>
      <c r="AS66" s="284">
        <v>19.399999999999999</v>
      </c>
      <c r="AU66" s="284">
        <v>3.431</v>
      </c>
      <c r="AV66" s="284">
        <v>0.76100000000000001</v>
      </c>
      <c r="AW66" s="251">
        <v>298.09608600338436</v>
      </c>
      <c r="AX66" s="251">
        <v>1805.7812778347241</v>
      </c>
      <c r="AY66" s="251">
        <v>24.086105877681252</v>
      </c>
      <c r="AZ66" s="251">
        <v>1071.8743114692231</v>
      </c>
      <c r="BA66" s="251">
        <v>107.63395767358162</v>
      </c>
      <c r="BB66" s="284">
        <v>2.33</v>
      </c>
      <c r="BE66" s="284">
        <v>1.373</v>
      </c>
      <c r="BF66" s="251">
        <v>5662.7334518097223</v>
      </c>
      <c r="BG66" s="285">
        <v>211.34111974101327</v>
      </c>
      <c r="BH66" s="251">
        <v>384.13124680294248</v>
      </c>
      <c r="BI66" s="251">
        <v>38.744388620038855</v>
      </c>
      <c r="BJ66" s="251">
        <v>135.26062956010574</v>
      </c>
      <c r="BK66" s="251">
        <v>16.491564879326233</v>
      </c>
      <c r="BL66" s="286">
        <v>5.8883640193971365</v>
      </c>
      <c r="BM66" s="285">
        <v>15.439123270512757</v>
      </c>
      <c r="BN66" s="286">
        <v>1.5720332265624204</v>
      </c>
      <c r="BO66" s="286">
        <v>5.5378552540840591</v>
      </c>
      <c r="BP66" s="288">
        <v>0.91522071760441048</v>
      </c>
      <c r="BQ66" s="286">
        <v>2.7489758310257173</v>
      </c>
      <c r="BR66" s="269">
        <v>0.2539849386756094</v>
      </c>
      <c r="BS66" s="286">
        <v>1.6204636899645326</v>
      </c>
      <c r="BT66" s="269">
        <v>0.2105497009428399</v>
      </c>
      <c r="BU66" s="285">
        <v>26.843652144873815</v>
      </c>
      <c r="BV66" s="286">
        <v>5.2412571333451545</v>
      </c>
      <c r="BW66" s="284">
        <v>3.72</v>
      </c>
      <c r="BX66" s="251">
        <v>97.855930239983465</v>
      </c>
      <c r="BY66" s="251">
        <v>27.443733576450622</v>
      </c>
      <c r="BZ66" s="286">
        <v>3.3330591660859894</v>
      </c>
      <c r="CH66" s="230"/>
      <c r="CR66" s="230"/>
      <c r="CS66" s="230"/>
      <c r="CT66" s="230"/>
      <c r="CU66" s="230"/>
      <c r="CV66" s="230"/>
      <c r="CW66" s="230"/>
      <c r="CX66" s="230"/>
      <c r="CY66" s="233"/>
      <c r="CZ66" s="233"/>
      <c r="DA66" s="249"/>
      <c r="DB66" s="249"/>
      <c r="DC66" s="249"/>
      <c r="DD66" s="249"/>
      <c r="DE66" s="249"/>
      <c r="DF66" s="249"/>
      <c r="DG66" s="249"/>
      <c r="DH66" s="249"/>
      <c r="DI66" s="249"/>
      <c r="DJ66" s="249"/>
      <c r="DK66" s="289"/>
      <c r="DL66" s="290"/>
      <c r="DM66" s="291"/>
      <c r="DN66" s="291"/>
      <c r="DO66" s="230"/>
      <c r="DP66" s="230"/>
      <c r="DQ66" s="230"/>
      <c r="DR66" s="230"/>
      <c r="DS66" s="230"/>
      <c r="DT66" s="289"/>
      <c r="DU66" s="289"/>
      <c r="DV66" s="289"/>
    </row>
    <row r="67" spans="1:126" s="284" customFormat="1">
      <c r="A67" s="255" t="s">
        <v>977</v>
      </c>
      <c r="B67" s="318">
        <v>482</v>
      </c>
      <c r="C67" s="318"/>
      <c r="D67" s="256" t="s">
        <v>981</v>
      </c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  <c r="R67" s="256"/>
      <c r="S67" s="256"/>
      <c r="T67" s="256"/>
      <c r="U67" s="258"/>
      <c r="V67" s="259"/>
      <c r="W67" s="259"/>
      <c r="X67" s="259"/>
      <c r="Y67" s="259"/>
      <c r="Z67" s="259"/>
      <c r="AA67" s="256" t="s">
        <v>992</v>
      </c>
      <c r="AB67" s="256">
        <v>1</v>
      </c>
      <c r="AC67" s="256"/>
      <c r="AD67" s="256"/>
      <c r="AE67" s="256"/>
      <c r="AF67" s="265"/>
      <c r="AG67" s="297"/>
      <c r="AH67" s="297">
        <v>5.2</v>
      </c>
      <c r="AI67" s="297">
        <v>8.11</v>
      </c>
      <c r="AJ67" s="297">
        <v>14.1</v>
      </c>
      <c r="AK67" s="261"/>
      <c r="AL67" s="297">
        <v>86.7</v>
      </c>
      <c r="AM67" s="297">
        <v>272</v>
      </c>
      <c r="AN67" s="262"/>
      <c r="AO67" s="297">
        <v>29.46</v>
      </c>
      <c r="AP67" s="297">
        <v>249</v>
      </c>
      <c r="AQ67" s="297">
        <v>28.78</v>
      </c>
      <c r="AR67" s="297">
        <v>1095.0999999999999</v>
      </c>
      <c r="AS67" s="297">
        <v>19.2</v>
      </c>
      <c r="AT67" s="297"/>
      <c r="AU67" s="297">
        <v>7.0000000000000007E-2</v>
      </c>
      <c r="AV67" s="297">
        <v>0.753</v>
      </c>
      <c r="AW67" s="261">
        <v>294.36854761023841</v>
      </c>
      <c r="AX67" s="261">
        <v>1713.8518879794617</v>
      </c>
      <c r="AY67" s="261">
        <v>23.33801814085335</v>
      </c>
      <c r="AZ67" s="261">
        <v>1144.0590634690875</v>
      </c>
      <c r="BA67" s="261">
        <v>101.35054873895307</v>
      </c>
      <c r="BB67" s="297">
        <v>1.98</v>
      </c>
      <c r="BC67" s="297"/>
      <c r="BD67" s="297"/>
      <c r="BE67" s="297">
        <v>1.5409999999999999</v>
      </c>
      <c r="BF67" s="261">
        <v>5319.0802268154275</v>
      </c>
      <c r="BG67" s="307">
        <v>196.50418774960372</v>
      </c>
      <c r="BH67" s="261">
        <v>360.02858459082921</v>
      </c>
      <c r="BI67" s="261">
        <v>36.9065672748998</v>
      </c>
      <c r="BJ67" s="261">
        <v>126.13428954451535</v>
      </c>
      <c r="BK67" s="261">
        <v>15.523776067956719</v>
      </c>
      <c r="BL67" s="308">
        <v>5.5557873764558794</v>
      </c>
      <c r="BM67" s="307">
        <v>14.554336716330157</v>
      </c>
      <c r="BN67" s="308">
        <v>1.4970079162932819</v>
      </c>
      <c r="BO67" s="308">
        <v>5.3156086149110022</v>
      </c>
      <c r="BP67" s="309">
        <v>0.87088297568913708</v>
      </c>
      <c r="BQ67" s="308">
        <v>2.6607664544278498</v>
      </c>
      <c r="BR67" s="310">
        <v>0.24549116405895149</v>
      </c>
      <c r="BS67" s="308">
        <v>1.599464892237191</v>
      </c>
      <c r="BT67" s="310">
        <v>0.21052753604070826</v>
      </c>
      <c r="BU67" s="307">
        <v>29.048605343378515</v>
      </c>
      <c r="BV67" s="308">
        <v>4.9862305265939932</v>
      </c>
      <c r="BW67" s="297">
        <v>2.35</v>
      </c>
      <c r="BX67" s="261">
        <v>75.10550536701129</v>
      </c>
      <c r="BY67" s="261">
        <v>27.581708640711838</v>
      </c>
      <c r="BZ67" s="308">
        <v>3.2438060625282943</v>
      </c>
      <c r="CA67" s="297"/>
      <c r="CB67" s="297"/>
      <c r="CC67" s="297"/>
      <c r="CD67" s="297"/>
      <c r="CE67" s="297"/>
      <c r="CF67" s="297"/>
      <c r="CG67" s="297"/>
      <c r="CH67" s="256"/>
      <c r="CI67" s="297"/>
      <c r="CJ67" s="297"/>
      <c r="CK67" s="297"/>
      <c r="CL67" s="297"/>
      <c r="CM67" s="297"/>
      <c r="CN67" s="297"/>
      <c r="CO67" s="297"/>
      <c r="CP67" s="297"/>
      <c r="CQ67" s="297"/>
      <c r="CR67" s="256"/>
      <c r="CS67" s="256"/>
      <c r="CT67" s="256"/>
      <c r="CU67" s="256"/>
      <c r="CV67" s="256"/>
      <c r="CW67" s="256"/>
      <c r="CX67" s="256"/>
      <c r="CY67" s="256"/>
      <c r="CZ67" s="256"/>
      <c r="DA67" s="295"/>
      <c r="DB67" s="295"/>
      <c r="DC67" s="295"/>
      <c r="DD67" s="295"/>
      <c r="DE67" s="295"/>
      <c r="DF67" s="295"/>
      <c r="DG67" s="295"/>
      <c r="DH67" s="295"/>
      <c r="DI67" s="295"/>
      <c r="DJ67" s="295"/>
      <c r="DK67" s="295"/>
      <c r="DL67" s="296"/>
      <c r="DM67" s="296"/>
      <c r="DN67" s="296"/>
      <c r="DO67" s="256"/>
      <c r="DP67" s="256"/>
      <c r="DQ67" s="256"/>
      <c r="DR67" s="256"/>
      <c r="DS67" s="256"/>
      <c r="DT67" s="295"/>
      <c r="DU67" s="295"/>
      <c r="DV67" s="289"/>
    </row>
    <row r="68" spans="1:126" s="294" customFormat="1">
      <c r="A68" s="228" t="s">
        <v>983</v>
      </c>
      <c r="B68" s="312" t="s">
        <v>10</v>
      </c>
      <c r="C68" s="322"/>
      <c r="D68" s="268" t="s">
        <v>991</v>
      </c>
      <c r="E68" s="268" t="s">
        <v>971</v>
      </c>
      <c r="F68" s="292">
        <v>52.126205333333338</v>
      </c>
      <c r="G68" s="292">
        <v>3.2490000000000001</v>
      </c>
      <c r="H68" s="292">
        <v>9.6526666666666667</v>
      </c>
      <c r="I68" s="292">
        <v>6.1433030999999998</v>
      </c>
      <c r="J68" s="292">
        <v>8.2000000000000003E-2</v>
      </c>
      <c r="K68" s="292">
        <v>7.488666666666667</v>
      </c>
      <c r="L68" s="292">
        <v>4.2826666666666666</v>
      </c>
      <c r="M68" s="292">
        <v>1.9466666666666665</v>
      </c>
      <c r="N68" s="292">
        <v>11.898333333333333</v>
      </c>
      <c r="O68" s="292">
        <v>1.3296666666666666</v>
      </c>
      <c r="P68" s="292"/>
      <c r="Q68" s="292"/>
      <c r="R68" s="292"/>
      <c r="S68" s="292"/>
      <c r="T68" s="292"/>
      <c r="U68" s="250">
        <f t="shared" si="40"/>
        <v>98.199175099999991</v>
      </c>
      <c r="V68" s="248">
        <v>635.14450867052028</v>
      </c>
      <c r="W68" s="248">
        <v>51101.350285478838</v>
      </c>
      <c r="X68" s="248">
        <v>30612.954745428167</v>
      </c>
      <c r="Y68" s="248">
        <v>19479.353869271228</v>
      </c>
      <c r="Z68" s="248"/>
      <c r="AA68" s="268" t="s">
        <v>993</v>
      </c>
      <c r="AB68" s="230">
        <v>1</v>
      </c>
      <c r="AC68" s="293">
        <v>49129.353628569777</v>
      </c>
      <c r="AD68" s="293">
        <v>50614.100482958056</v>
      </c>
      <c r="AE68" s="293">
        <v>193742.95994860146</v>
      </c>
      <c r="AF68" s="293">
        <v>19292.59916885442</v>
      </c>
      <c r="AG68" s="292">
        <v>30591.088</v>
      </c>
      <c r="AH68" s="292">
        <v>5.6249220339364419</v>
      </c>
      <c r="AJ68" s="292">
        <v>15.995403208011965</v>
      </c>
      <c r="AK68" s="293">
        <v>19847.485049057363</v>
      </c>
      <c r="AL68" s="292">
        <v>78.506932177570192</v>
      </c>
      <c r="AM68" s="292"/>
      <c r="AN68" s="292">
        <v>690.237091065595</v>
      </c>
      <c r="AO68" s="292">
        <v>24.367224217777586</v>
      </c>
      <c r="AP68" s="274">
        <v>197.8730137868196</v>
      </c>
      <c r="AQ68" s="292">
        <v>28.91109952436215</v>
      </c>
      <c r="AR68" s="292">
        <v>106.05026675503805</v>
      </c>
      <c r="AW68" s="292">
        <v>275.63458081756306</v>
      </c>
      <c r="AX68" s="292">
        <v>1402.1004400043767</v>
      </c>
      <c r="AY68" s="292">
        <v>22.502338996266754</v>
      </c>
      <c r="AZ68" s="292">
        <v>1406.4051721112362</v>
      </c>
      <c r="BA68" s="292">
        <v>102.02710348256673</v>
      </c>
      <c r="BF68" s="293">
        <v>4328.640290315444</v>
      </c>
      <c r="BG68" s="292">
        <v>175.37379461763172</v>
      </c>
      <c r="BH68" s="292">
        <v>294.42364473503346</v>
      </c>
      <c r="BI68" s="292">
        <v>29.918448470362648</v>
      </c>
      <c r="BJ68" s="292">
        <v>105.20906762311084</v>
      </c>
      <c r="BK68" s="292">
        <v>14.218826599060964</v>
      </c>
      <c r="BL68" s="292">
        <v>3.2417232215012923</v>
      </c>
      <c r="BM68" s="292">
        <v>9.293368203828539</v>
      </c>
      <c r="BN68" s="292">
        <v>1.033553858706669</v>
      </c>
      <c r="BO68" s="292">
        <v>5.1370420177095442</v>
      </c>
      <c r="BP68" s="292">
        <v>0.83139730017199343</v>
      </c>
      <c r="BQ68" s="292">
        <v>2.0166143699938712</v>
      </c>
      <c r="BR68" s="292">
        <v>0.25233230976908222</v>
      </c>
      <c r="BS68" s="292">
        <v>1.5410366375037132</v>
      </c>
      <c r="BT68" s="292">
        <v>0.21610455429874784</v>
      </c>
      <c r="BU68" s="292">
        <v>32.051139999399346</v>
      </c>
      <c r="BV68" s="292">
        <v>4.9934268122348628</v>
      </c>
      <c r="BW68" s="292">
        <v>3.0697297961217203</v>
      </c>
      <c r="BX68" s="292">
        <v>34.545496803067508</v>
      </c>
      <c r="BY68" s="292">
        <v>26.782114756418181</v>
      </c>
      <c r="BZ68" s="292">
        <v>3.2580183484620924</v>
      </c>
      <c r="CF68" s="292"/>
    </row>
    <row r="69" spans="1:126" s="294" customFormat="1">
      <c r="A69" s="228" t="s">
        <v>983</v>
      </c>
      <c r="B69" s="317" t="s">
        <v>1017</v>
      </c>
      <c r="C69" s="322"/>
      <c r="D69" s="268" t="s">
        <v>991</v>
      </c>
      <c r="E69" s="268" t="s">
        <v>971</v>
      </c>
      <c r="F69" s="292">
        <v>52.222678666666667</v>
      </c>
      <c r="G69" s="292">
        <v>3.3353333333333333</v>
      </c>
      <c r="H69" s="292">
        <v>9.3273333333333337</v>
      </c>
      <c r="I69" s="292">
        <v>6.385674166666667</v>
      </c>
      <c r="J69" s="292">
        <v>0.10433333333333332</v>
      </c>
      <c r="K69" s="292">
        <v>7.9996666666666663</v>
      </c>
      <c r="L69" s="292">
        <v>4.3770000000000007</v>
      </c>
      <c r="M69" s="292">
        <v>1.8069999999999997</v>
      </c>
      <c r="N69" s="292">
        <v>11.387</v>
      </c>
      <c r="O69" s="292">
        <v>1.1506666666666667</v>
      </c>
      <c r="P69" s="292"/>
      <c r="Q69" s="292"/>
      <c r="R69" s="292"/>
      <c r="S69" s="292"/>
      <c r="T69" s="292"/>
      <c r="U69" s="250">
        <f t="shared" si="40"/>
        <v>98.096686166666657</v>
      </c>
      <c r="V69" s="248">
        <v>808.13102119460495</v>
      </c>
      <c r="W69" s="248">
        <v>49379.031137795049</v>
      </c>
      <c r="X69" s="248">
        <v>31287.259399300856</v>
      </c>
      <c r="Y69" s="248">
        <v>19996.96468820436</v>
      </c>
      <c r="Z69" s="248"/>
      <c r="AA69" s="268" t="s">
        <v>993</v>
      </c>
      <c r="AB69" s="230">
        <v>1</v>
      </c>
      <c r="AC69" s="293">
        <v>47231.738051103886</v>
      </c>
      <c r="AD69" s="293">
        <v>46197.029003349591</v>
      </c>
      <c r="AE69" s="293">
        <v>194764.16646729968</v>
      </c>
      <c r="AF69" s="293">
        <v>19201.511912589474</v>
      </c>
      <c r="AG69" s="292">
        <v>31264.911000000004</v>
      </c>
      <c r="AH69" s="292">
        <v>5.5831538486483057</v>
      </c>
      <c r="AJ69" s="292">
        <v>15.213872314991294</v>
      </c>
      <c r="AK69" s="293">
        <v>18999.774633782366</v>
      </c>
      <c r="AL69" s="292">
        <v>73.79528917710833</v>
      </c>
      <c r="AM69" s="292"/>
      <c r="AN69" s="292">
        <v>645.80454169459199</v>
      </c>
      <c r="AO69" s="292">
        <v>25.256455636642546</v>
      </c>
      <c r="AP69" s="274">
        <v>221.76879793184972</v>
      </c>
      <c r="AQ69" s="292">
        <v>27.59757983056684</v>
      </c>
      <c r="AR69" s="292">
        <v>318.31875293403618</v>
      </c>
      <c r="AW69" s="292">
        <v>247.76947709456522</v>
      </c>
      <c r="AX69" s="292">
        <v>1413.0136791198079</v>
      </c>
      <c r="AY69" s="292">
        <v>18.339162896629308</v>
      </c>
      <c r="AZ69" s="292">
        <v>1191.2835431140279</v>
      </c>
      <c r="BA69" s="292">
        <v>100.19063353433111</v>
      </c>
      <c r="BF69" s="293">
        <v>4643.7028884168894</v>
      </c>
      <c r="BG69" s="292">
        <v>167.57862407630338</v>
      </c>
      <c r="BH69" s="292">
        <v>313.20537332064094</v>
      </c>
      <c r="BI69" s="292">
        <v>30.384237451457174</v>
      </c>
      <c r="BJ69" s="292">
        <v>103.11740600372057</v>
      </c>
      <c r="BK69" s="292">
        <v>12.998704825588993</v>
      </c>
      <c r="BL69" s="292">
        <v>3.228798884668751</v>
      </c>
      <c r="BM69" s="292">
        <v>7.9971000288234864</v>
      </c>
      <c r="BN69" s="292">
        <v>0.90646626383053164</v>
      </c>
      <c r="BO69" s="292">
        <v>4.3066190155573221</v>
      </c>
      <c r="BP69" s="292">
        <v>0.69759548400699234</v>
      </c>
      <c r="BQ69" s="292">
        <v>1.6372053636424357</v>
      </c>
      <c r="BR69" s="292">
        <v>0.20024804295969706</v>
      </c>
      <c r="BS69" s="292">
        <v>1.2464657490924498</v>
      </c>
      <c r="BT69" s="292">
        <v>0.17097779591265577</v>
      </c>
      <c r="BU69" s="292">
        <v>26.65925881854654</v>
      </c>
      <c r="BV69" s="292">
        <v>4.8207365810122393</v>
      </c>
      <c r="BW69" s="292">
        <v>2.2737434470384699</v>
      </c>
      <c r="BX69" s="292">
        <v>22.891387748558518</v>
      </c>
      <c r="BY69" s="292">
        <v>23.732220489230929</v>
      </c>
      <c r="BZ69" s="292">
        <v>3.3283439711350686</v>
      </c>
      <c r="CF69" s="292"/>
    </row>
    <row r="70" spans="1:126" s="294" customFormat="1">
      <c r="A70" s="228" t="s">
        <v>983</v>
      </c>
      <c r="B70" s="322">
        <v>459</v>
      </c>
      <c r="C70" s="322"/>
      <c r="D70" s="268" t="s">
        <v>991</v>
      </c>
      <c r="E70" s="268" t="s">
        <v>971</v>
      </c>
      <c r="F70" s="292">
        <v>52.033723999999999</v>
      </c>
      <c r="G70" s="292">
        <v>3.3239999999999998</v>
      </c>
      <c r="H70" s="292">
        <v>9.4156666666666684</v>
      </c>
      <c r="I70" s="292">
        <v>6.0863927666666662</v>
      </c>
      <c r="J70" s="292">
        <v>9.5666666666666664E-2</v>
      </c>
      <c r="K70" s="292">
        <v>7.7673333333333332</v>
      </c>
      <c r="L70" s="292">
        <v>4.3899999999999997</v>
      </c>
      <c r="M70" s="292">
        <v>1.8976666666666666</v>
      </c>
      <c r="N70" s="292">
        <v>11.536000000000001</v>
      </c>
      <c r="O70" s="292">
        <v>1.2156666666666667</v>
      </c>
      <c r="P70" s="292"/>
      <c r="Q70" s="292"/>
      <c r="R70" s="292"/>
      <c r="S70" s="292"/>
      <c r="T70" s="292"/>
      <c r="U70" s="250">
        <f t="shared" si="40"/>
        <v>97.762116766666679</v>
      </c>
      <c r="V70" s="248">
        <v>741.00192678227359</v>
      </c>
      <c r="W70" s="248">
        <v>49846.669021131325</v>
      </c>
      <c r="X70" s="248">
        <v>31380.184775629594</v>
      </c>
      <c r="Y70" s="248">
        <v>19929.015777610821</v>
      </c>
      <c r="Z70" s="248"/>
      <c r="AA70" s="268" t="s">
        <v>993</v>
      </c>
      <c r="AB70" s="230">
        <v>1</v>
      </c>
      <c r="AC70" s="293">
        <v>47048.396402553321</v>
      </c>
      <c r="AD70" s="293">
        <v>46620.946757700513</v>
      </c>
      <c r="AE70" s="293">
        <v>186921.26504656507</v>
      </c>
      <c r="AF70" s="293">
        <v>19697.079955362013</v>
      </c>
      <c r="AG70" s="292">
        <v>31357.769999999997</v>
      </c>
      <c r="AH70" s="292">
        <v>5.7363958181609371</v>
      </c>
      <c r="AJ70" s="292">
        <v>15.647007762894908</v>
      </c>
      <c r="AK70" s="293">
        <v>19922.578326683626</v>
      </c>
      <c r="AL70" s="292">
        <v>74.602157260356975</v>
      </c>
      <c r="AM70" s="292"/>
      <c r="AN70" s="292">
        <v>660.16861058531674</v>
      </c>
      <c r="AO70" s="292">
        <v>24.553345813525254</v>
      </c>
      <c r="AP70" s="274">
        <v>203.62367673866925</v>
      </c>
      <c r="AQ70" s="292">
        <v>29.268418806873719</v>
      </c>
      <c r="AR70" s="292">
        <v>1173.8962834797746</v>
      </c>
      <c r="AW70" s="292">
        <v>246.56293955821019</v>
      </c>
      <c r="AX70" s="274">
        <v>1446.3380638748827</v>
      </c>
      <c r="AY70" s="292">
        <v>19.778120749261046</v>
      </c>
      <c r="AZ70" s="292">
        <v>1253.9604997520032</v>
      </c>
      <c r="BA70" s="292">
        <v>102.60374345844286</v>
      </c>
      <c r="BF70" s="293">
        <v>4615.5623022433947</v>
      </c>
      <c r="BG70" s="292">
        <v>173.34826248026104</v>
      </c>
      <c r="BH70" s="292">
        <v>313.037771596136</v>
      </c>
      <c r="BI70" s="292">
        <v>31.634128690030391</v>
      </c>
      <c r="BJ70" s="292">
        <v>108.52957301390049</v>
      </c>
      <c r="BK70" s="292">
        <v>13.589328935804383</v>
      </c>
      <c r="BL70" s="292">
        <v>3.3470031278548693</v>
      </c>
      <c r="BM70" s="292">
        <v>8.8405894423915381</v>
      </c>
      <c r="BN70" s="292">
        <v>0.96198723988835699</v>
      </c>
      <c r="BO70" s="292">
        <v>4.7631744807201013</v>
      </c>
      <c r="BP70" s="292">
        <v>0.75357936198916942</v>
      </c>
      <c r="BQ70" s="292">
        <v>1.8752095955716899</v>
      </c>
      <c r="BR70" s="292">
        <v>0.23167263205246147</v>
      </c>
      <c r="BS70" s="292">
        <v>1.4481302973411379</v>
      </c>
      <c r="BT70" s="292">
        <v>0.18209401924015606</v>
      </c>
      <c r="BU70" s="292">
        <v>29.00426437793293</v>
      </c>
      <c r="BV70" s="292">
        <v>5.0305153504925553</v>
      </c>
      <c r="BW70" s="292">
        <v>2.8775844009131895</v>
      </c>
      <c r="BX70" s="292">
        <v>53.85142277880022</v>
      </c>
      <c r="BY70" s="292">
        <v>25.73235776428746</v>
      </c>
      <c r="BZ70" s="292">
        <v>3.3080268883830821</v>
      </c>
      <c r="CF70" s="292"/>
    </row>
    <row r="71" spans="1:126" s="294" customFormat="1">
      <c r="A71" s="228" t="s">
        <v>983</v>
      </c>
      <c r="B71" s="317" t="s">
        <v>1237</v>
      </c>
      <c r="C71" s="322"/>
      <c r="D71" s="268" t="s">
        <v>991</v>
      </c>
      <c r="E71" s="268" t="s">
        <v>971</v>
      </c>
      <c r="F71" s="292">
        <v>52.316490666666674</v>
      </c>
      <c r="G71" s="292">
        <v>3.261333333333333</v>
      </c>
      <c r="H71" s="292">
        <v>9.5500000000000007</v>
      </c>
      <c r="I71" s="292">
        <v>6.217956066666666</v>
      </c>
      <c r="J71" s="292">
        <v>8.7333333333333332E-2</v>
      </c>
      <c r="K71" s="292">
        <v>7.8810000000000002</v>
      </c>
      <c r="L71" s="292">
        <v>4.3790000000000004</v>
      </c>
      <c r="M71" s="292">
        <v>1.8986666666666669</v>
      </c>
      <c r="N71" s="292">
        <v>11.450333333333333</v>
      </c>
      <c r="O71" s="292">
        <v>1.175</v>
      </c>
      <c r="P71" s="292"/>
      <c r="Q71" s="292"/>
      <c r="R71" s="292"/>
      <c r="S71" s="292"/>
      <c r="T71" s="292"/>
      <c r="U71" s="250">
        <f>SUM(F71:T71)</f>
        <v>98.217113400000002</v>
      </c>
      <c r="V71" s="248">
        <v>676.4547206165704</v>
      </c>
      <c r="W71" s="248">
        <v>50557.831538054037</v>
      </c>
      <c r="X71" s="248">
        <v>31301.555611043736</v>
      </c>
      <c r="Y71" s="248">
        <v>19553.298271975957</v>
      </c>
      <c r="Z71" s="248"/>
      <c r="AA71" s="268" t="s">
        <v>993</v>
      </c>
      <c r="AB71" s="230">
        <v>1</v>
      </c>
      <c r="AC71" s="293">
        <v>47214.645283761893</v>
      </c>
      <c r="AD71" s="293">
        <v>49766.542772820932</v>
      </c>
      <c r="AE71" s="293">
        <v>193664.35732701997</v>
      </c>
      <c r="AF71" s="293">
        <v>19714.225892933988</v>
      </c>
      <c r="AG71" s="292">
        <v>31279.197000000004</v>
      </c>
      <c r="AH71" s="292">
        <v>5.5437122745652294</v>
      </c>
      <c r="AJ71" s="292">
        <v>15.875897354715448</v>
      </c>
      <c r="AK71" s="293">
        <v>19942.900966572644</v>
      </c>
      <c r="AL71" s="292">
        <v>76.634111261114612</v>
      </c>
      <c r="AM71" s="292"/>
      <c r="AN71" s="292">
        <v>684.13165359273216</v>
      </c>
      <c r="AO71" s="292">
        <v>24.681114549744265</v>
      </c>
      <c r="AP71" s="274">
        <v>206.0546816049129</v>
      </c>
      <c r="AQ71" s="292">
        <v>28.688458331529347</v>
      </c>
      <c r="AR71" s="292">
        <v>84.543821721007006</v>
      </c>
      <c r="AW71" s="292">
        <v>273.00335938471846</v>
      </c>
      <c r="AX71" s="292">
        <v>1413.325181355169</v>
      </c>
      <c r="AY71" s="292">
        <v>19.74810529788062</v>
      </c>
      <c r="AZ71" s="292">
        <v>1245.7460852273528</v>
      </c>
      <c r="BA71" s="292">
        <v>101.16368599516174</v>
      </c>
      <c r="BF71" s="293">
        <v>4635.5810496930017</v>
      </c>
      <c r="BG71" s="292">
        <v>167.15797288402007</v>
      </c>
      <c r="BH71" s="292">
        <v>302.93361130781284</v>
      </c>
      <c r="BI71" s="292">
        <v>30.771639400692347</v>
      </c>
      <c r="BJ71" s="292">
        <v>107.03814864237617</v>
      </c>
      <c r="BK71" s="292">
        <v>13.236553848307954</v>
      </c>
      <c r="BL71" s="292">
        <v>3.2775783310184754</v>
      </c>
      <c r="BM71" s="292">
        <v>8.5313419327309052</v>
      </c>
      <c r="BN71" s="292">
        <v>0.96121681421299421</v>
      </c>
      <c r="BO71" s="292">
        <v>4.7710295201894501</v>
      </c>
      <c r="BP71" s="292">
        <v>0.7908757630491754</v>
      </c>
      <c r="BQ71" s="292">
        <v>1.8644420226456895</v>
      </c>
      <c r="BR71" s="292">
        <v>0.24717545684248995</v>
      </c>
      <c r="BS71" s="292">
        <v>1.3850937761171764</v>
      </c>
      <c r="BT71" s="292">
        <v>0.18813764894428561</v>
      </c>
      <c r="BU71" s="292">
        <v>29.495372319930297</v>
      </c>
      <c r="BV71" s="292">
        <v>5.0744587290615613</v>
      </c>
      <c r="BW71" s="292">
        <v>2.8930108584449581</v>
      </c>
      <c r="BX71" s="292">
        <v>31.596077726495391</v>
      </c>
      <c r="BY71" s="292">
        <v>25.582514923365064</v>
      </c>
      <c r="BZ71" s="292">
        <v>3.3036302801997102</v>
      </c>
      <c r="CF71" s="292"/>
    </row>
    <row r="72" spans="1:126" s="294" customFormat="1">
      <c r="A72" s="228" t="s">
        <v>983</v>
      </c>
      <c r="B72" s="317" t="s">
        <v>1236</v>
      </c>
      <c r="C72" s="322"/>
      <c r="D72" s="268" t="s">
        <v>991</v>
      </c>
      <c r="E72" s="268" t="s">
        <v>971</v>
      </c>
      <c r="F72" s="292">
        <v>52.397328666666674</v>
      </c>
      <c r="G72" s="292">
        <v>3.345333333333333</v>
      </c>
      <c r="H72" s="292">
        <v>9.4636666666666667</v>
      </c>
      <c r="I72" s="292">
        <v>6.3237423333333327</v>
      </c>
      <c r="J72" s="292">
        <v>0.10266666666666667</v>
      </c>
      <c r="K72" s="292">
        <v>8.0280000000000005</v>
      </c>
      <c r="L72" s="292">
        <v>4.5020000000000007</v>
      </c>
      <c r="M72" s="292">
        <v>1.9926666666666668</v>
      </c>
      <c r="N72" s="292">
        <v>10.995666666666667</v>
      </c>
      <c r="O72" s="292">
        <v>1.0489999999999999</v>
      </c>
      <c r="P72" s="292"/>
      <c r="Q72" s="292"/>
      <c r="R72" s="292"/>
      <c r="S72" s="292"/>
      <c r="T72" s="292"/>
      <c r="U72" s="250">
        <f>SUM(F72:T72)</f>
        <v>98.200071000000008</v>
      </c>
      <c r="V72" s="248">
        <v>795.2215799614645</v>
      </c>
      <c r="W72" s="248">
        <v>50100.781682264998</v>
      </c>
      <c r="X72" s="248">
        <v>32180.772633231085</v>
      </c>
      <c r="Y72" s="248">
        <v>20056.919609316301</v>
      </c>
      <c r="Z72" s="248"/>
      <c r="AA72" s="268" t="s">
        <v>993</v>
      </c>
      <c r="AB72" s="230">
        <v>1</v>
      </c>
      <c r="AC72" s="291">
        <v>48575.477138625582</v>
      </c>
      <c r="AD72" s="291">
        <v>49201.022145528113</v>
      </c>
      <c r="AE72" s="291">
        <v>192314.56605956226</v>
      </c>
      <c r="AF72" s="291">
        <v>19361.569940538466</v>
      </c>
      <c r="AG72" s="289">
        <v>32157.786000000004</v>
      </c>
      <c r="AH72" s="289">
        <v>5.7852289408721722</v>
      </c>
      <c r="AJ72" s="289">
        <v>15.997086680636489</v>
      </c>
      <c r="AK72" s="291">
        <v>19130.093828695088</v>
      </c>
      <c r="AL72" s="289">
        <v>75.237975215849502</v>
      </c>
      <c r="AM72" s="289"/>
      <c r="AN72" s="289">
        <v>666.76121790028799</v>
      </c>
      <c r="AO72" s="289">
        <v>25.457714405529007</v>
      </c>
      <c r="AP72" s="273">
        <v>215.5401178834407</v>
      </c>
      <c r="AQ72" s="289">
        <v>29.015520571756266</v>
      </c>
      <c r="AR72" s="289">
        <v>672.88610525783736</v>
      </c>
      <c r="AW72" s="289">
        <v>250.37829680544812</v>
      </c>
      <c r="AX72" s="289">
        <v>1445.7183506235237</v>
      </c>
      <c r="AY72" s="289">
        <v>20.828011025258832</v>
      </c>
      <c r="AZ72" s="289">
        <v>1268.7739284897962</v>
      </c>
      <c r="BA72" s="289">
        <v>103.17667559513397</v>
      </c>
      <c r="BF72" s="291">
        <v>4665.0833281382456</v>
      </c>
      <c r="BG72" s="289">
        <v>176.83463072642667</v>
      </c>
      <c r="BH72" s="289">
        <v>315.80953832686026</v>
      </c>
      <c r="BI72" s="289">
        <v>31.683501830022422</v>
      </c>
      <c r="BJ72" s="289">
        <v>111.22636529217807</v>
      </c>
      <c r="BK72" s="289">
        <v>13.962475481580498</v>
      </c>
      <c r="BL72" s="289">
        <v>3.3457465623658948</v>
      </c>
      <c r="BM72" s="289">
        <v>9.1077006759721648</v>
      </c>
      <c r="BN72" s="289">
        <v>1.0150406490159998</v>
      </c>
      <c r="BO72" s="289">
        <v>4.9564546116648005</v>
      </c>
      <c r="BP72" s="289">
        <v>0.76915184734142372</v>
      </c>
      <c r="BQ72" s="289">
        <v>1.8062991709474736</v>
      </c>
      <c r="BR72" s="289">
        <v>0.24003149426454873</v>
      </c>
      <c r="BS72" s="289">
        <v>1.3624990320441237</v>
      </c>
      <c r="BT72" s="289">
        <v>0.19476011141790994</v>
      </c>
      <c r="BU72" s="289">
        <v>30.615423370764049</v>
      </c>
      <c r="BV72" s="289">
        <v>5.160033922855801</v>
      </c>
      <c r="BW72" s="289">
        <v>2.0560994790660252</v>
      </c>
      <c r="BX72" s="289">
        <v>24.992425295659793</v>
      </c>
      <c r="BY72" s="289">
        <v>26.26954435180923</v>
      </c>
      <c r="BZ72" s="289">
        <v>3.3309266843719958</v>
      </c>
      <c r="CF72" s="289"/>
    </row>
    <row r="73" spans="1:126" s="294" customFormat="1">
      <c r="A73" s="228" t="s">
        <v>983</v>
      </c>
      <c r="B73" s="322">
        <v>465</v>
      </c>
      <c r="C73" s="322"/>
      <c r="D73" s="268" t="s">
        <v>991</v>
      </c>
      <c r="E73" s="268" t="s">
        <v>971</v>
      </c>
      <c r="F73" s="292">
        <v>52.126870666666662</v>
      </c>
      <c r="G73" s="292">
        <v>3.3346666666666667</v>
      </c>
      <c r="H73" s="292">
        <v>9.4526666666666657</v>
      </c>
      <c r="I73" s="292">
        <v>6.274531633333333</v>
      </c>
      <c r="J73" s="292">
        <v>0.10333333333333333</v>
      </c>
      <c r="K73" s="292">
        <v>7.8493333333333339</v>
      </c>
      <c r="L73" s="292">
        <v>4.5095000000000001</v>
      </c>
      <c r="M73" s="292">
        <v>1.8116666666666668</v>
      </c>
      <c r="N73" s="292">
        <v>11.392333333333333</v>
      </c>
      <c r="O73" s="292">
        <v>1.2226666666666668</v>
      </c>
      <c r="P73" s="292"/>
      <c r="Q73" s="292"/>
      <c r="R73" s="292"/>
      <c r="S73" s="292"/>
      <c r="T73" s="292"/>
      <c r="U73" s="250">
        <f>SUM(F73:T73)</f>
        <v>98.077568966666661</v>
      </c>
      <c r="V73" s="248">
        <v>800.38535645472064</v>
      </c>
      <c r="W73" s="248">
        <v>50042.54753075519</v>
      </c>
      <c r="X73" s="248">
        <v>32234.38342726689</v>
      </c>
      <c r="Y73" s="248">
        <v>19992.967693463561</v>
      </c>
      <c r="Z73" s="248"/>
      <c r="AA73" s="268" t="s">
        <v>993</v>
      </c>
      <c r="AB73" s="230">
        <v>1</v>
      </c>
      <c r="AC73" s="293">
        <v>48724.497331870938</v>
      </c>
      <c r="AD73" s="293">
        <v>48102.575040701748</v>
      </c>
      <c r="AE73" s="293">
        <v>196089.68890895077</v>
      </c>
      <c r="AF73" s="293">
        <v>20444.103012521999</v>
      </c>
      <c r="AG73" s="292">
        <v>32211.358500000002</v>
      </c>
      <c r="AH73" s="292">
        <v>5.8571602902881272</v>
      </c>
      <c r="AJ73" s="292">
        <v>15.410983190174008</v>
      </c>
      <c r="AK73" s="293">
        <v>20539.937767568288</v>
      </c>
      <c r="AL73" s="292">
        <v>76.31249902129781</v>
      </c>
      <c r="AM73" s="292"/>
      <c r="AN73" s="292">
        <v>652.25407262238912</v>
      </c>
      <c r="AO73" s="292">
        <v>25.113960626181388</v>
      </c>
      <c r="AP73" s="274">
        <v>206.76167807520901</v>
      </c>
      <c r="AQ73" s="292">
        <v>27.740408348924227</v>
      </c>
      <c r="AR73" s="292">
        <v>467.3156710629155</v>
      </c>
      <c r="AW73" s="292">
        <v>268.56832276366094</v>
      </c>
      <c r="AX73" s="292">
        <v>1479.6914683354732</v>
      </c>
      <c r="AY73" s="292">
        <v>18.540305886089254</v>
      </c>
      <c r="AZ73" s="292">
        <v>1216.0000601903444</v>
      </c>
      <c r="BA73" s="292">
        <v>105.99229470754393</v>
      </c>
      <c r="BF73" s="293">
        <v>4810.0078906062745</v>
      </c>
      <c r="BG73" s="292">
        <v>172.10707411226102</v>
      </c>
      <c r="BH73" s="292">
        <v>323.80664839054685</v>
      </c>
      <c r="BI73" s="292">
        <v>31.835372307752248</v>
      </c>
      <c r="BJ73" s="292">
        <v>107.95241870831411</v>
      </c>
      <c r="BK73" s="292">
        <v>13.115797336674248</v>
      </c>
      <c r="BL73" s="292">
        <v>3.3711463894187657</v>
      </c>
      <c r="BM73" s="292">
        <v>8.3682031209689214</v>
      </c>
      <c r="BN73" s="292">
        <v>0.88537077000783782</v>
      </c>
      <c r="BO73" s="292">
        <v>4.2874243895843742</v>
      </c>
      <c r="BP73" s="292">
        <v>0.70521961796737587</v>
      </c>
      <c r="BQ73" s="292">
        <v>1.6056395064019233</v>
      </c>
      <c r="BR73" s="292">
        <v>0.20065741605444012</v>
      </c>
      <c r="BS73" s="292">
        <v>1.3259346866607755</v>
      </c>
      <c r="BT73" s="292">
        <v>0.16794275136230455</v>
      </c>
      <c r="BU73" s="292">
        <v>27.681630384336909</v>
      </c>
      <c r="BV73" s="292">
        <v>5.0605264187800758</v>
      </c>
      <c r="BW73" s="292">
        <v>2.8412657957976277</v>
      </c>
      <c r="BX73" s="274">
        <v>36.785960462176597</v>
      </c>
      <c r="BY73" s="292">
        <v>24.486885145617812</v>
      </c>
      <c r="BZ73" s="292">
        <v>3.3325463199737446</v>
      </c>
      <c r="CF73" s="292"/>
    </row>
    <row r="74" spans="1:126" s="294" customFormat="1">
      <c r="A74" s="228" t="s">
        <v>983</v>
      </c>
      <c r="B74" s="322">
        <v>468</v>
      </c>
      <c r="C74" s="322"/>
      <c r="D74" s="268" t="s">
        <v>991</v>
      </c>
      <c r="E74" s="268" t="s">
        <v>971</v>
      </c>
      <c r="F74" s="292">
        <v>52.462531333333324</v>
      </c>
      <c r="G74" s="292">
        <v>3.323</v>
      </c>
      <c r="H74" s="292">
        <v>9.9280000000000008</v>
      </c>
      <c r="I74" s="292">
        <v>6.2557846999999995</v>
      </c>
      <c r="J74" s="292">
        <v>0.10833333333333334</v>
      </c>
      <c r="K74" s="292">
        <v>7.9179999999999993</v>
      </c>
      <c r="L74" s="292">
        <v>4.6139999999999999</v>
      </c>
      <c r="M74" s="292">
        <v>1.6716666666666666</v>
      </c>
      <c r="N74" s="292">
        <v>10.881333333333332</v>
      </c>
      <c r="O74" s="292">
        <v>1.05</v>
      </c>
      <c r="P74" s="292"/>
      <c r="Q74" s="292"/>
      <c r="R74" s="292"/>
      <c r="S74" s="292"/>
      <c r="T74" s="292"/>
      <c r="U74" s="250">
        <f t="shared" si="40"/>
        <v>98.212649366666639</v>
      </c>
      <c r="V74" s="248">
        <v>839.11368015414257</v>
      </c>
      <c r="W74" s="248">
        <v>52558.968744481732</v>
      </c>
      <c r="X74" s="248">
        <v>32981.360490832558</v>
      </c>
      <c r="Y74" s="248">
        <v>19923.020285499628</v>
      </c>
      <c r="Z74" s="248"/>
      <c r="AA74" s="268" t="s">
        <v>993</v>
      </c>
      <c r="AB74" s="230">
        <v>1</v>
      </c>
      <c r="AC74" s="293">
        <v>48208.708694035187</v>
      </c>
      <c r="AD74" s="293">
        <v>54105.62550994617</v>
      </c>
      <c r="AE74" s="293">
        <v>194896.39975667483</v>
      </c>
      <c r="AF74" s="293">
        <v>19717.341623650358</v>
      </c>
      <c r="AG74" s="292">
        <v>32957.801999999996</v>
      </c>
      <c r="AH74" s="292">
        <v>6.4755244850415217</v>
      </c>
      <c r="AJ74" s="292">
        <v>15.652443375655453</v>
      </c>
      <c r="AK74" s="293">
        <v>19721.614236893238</v>
      </c>
      <c r="AL74" s="292">
        <v>75.08645052302947</v>
      </c>
      <c r="AM74" s="292"/>
      <c r="AN74" s="292">
        <v>641.33995054867648</v>
      </c>
      <c r="AO74" s="292">
        <v>25.851098801031132</v>
      </c>
      <c r="AP74" s="274">
        <v>208.61056607351546</v>
      </c>
      <c r="AQ74" s="292">
        <v>25.96011836648232</v>
      </c>
      <c r="AR74" s="292">
        <v>584.06513903214329</v>
      </c>
      <c r="AW74" s="292">
        <v>232.90720229967931</v>
      </c>
      <c r="AX74" s="292">
        <v>1428.261642710148</v>
      </c>
      <c r="AY74" s="292">
        <v>20.929231859347077</v>
      </c>
      <c r="AZ74" s="292">
        <v>1075.6775657660767</v>
      </c>
      <c r="BA74" s="292">
        <v>92.2204044014197</v>
      </c>
      <c r="BF74" s="293">
        <v>4441.3359166159125</v>
      </c>
      <c r="BG74" s="292">
        <v>167.99955419612681</v>
      </c>
      <c r="BH74" s="292">
        <v>290.46874783057467</v>
      </c>
      <c r="BI74" s="292">
        <v>29.792569780581644</v>
      </c>
      <c r="BJ74" s="292">
        <v>110.37484948035568</v>
      </c>
      <c r="BK74" s="292">
        <v>14.151195159615042</v>
      </c>
      <c r="BL74" s="292">
        <v>3.4444391294429608</v>
      </c>
      <c r="BM74" s="292">
        <v>9.4206297197230331</v>
      </c>
      <c r="BN74" s="292">
        <v>1.0286384416666601</v>
      </c>
      <c r="BO74" s="292">
        <v>5.0875734755501218</v>
      </c>
      <c r="BP74" s="292">
        <v>0.81528305150265323</v>
      </c>
      <c r="BQ74" s="292">
        <v>1.9733492077626216</v>
      </c>
      <c r="BR74" s="292">
        <v>0.26706936832043948</v>
      </c>
      <c r="BS74" s="292">
        <v>1.4713098862136103</v>
      </c>
      <c r="BT74" s="292">
        <v>0.20492912624021625</v>
      </c>
      <c r="BU74" s="292">
        <v>24.96361373424406</v>
      </c>
      <c r="BV74" s="292">
        <v>5.1990332738488858</v>
      </c>
      <c r="BW74" s="292">
        <v>1.8795498648497886</v>
      </c>
      <c r="BX74" s="292">
        <v>23.837518921671709</v>
      </c>
      <c r="BY74" s="292">
        <v>24.547874449288603</v>
      </c>
      <c r="BZ74" s="292">
        <v>2.8274699736116857</v>
      </c>
      <c r="CF74" s="292"/>
    </row>
    <row r="75" spans="1:126" s="294" customFormat="1">
      <c r="A75" s="228" t="s">
        <v>983</v>
      </c>
      <c r="B75" s="322">
        <v>470</v>
      </c>
      <c r="C75" s="322"/>
      <c r="D75" s="268" t="s">
        <v>991</v>
      </c>
      <c r="E75" s="268" t="s">
        <v>971</v>
      </c>
      <c r="F75" s="292">
        <v>52.207043333333331</v>
      </c>
      <c r="G75" s="292">
        <v>3.36</v>
      </c>
      <c r="H75" s="292">
        <v>9.3586666666666662</v>
      </c>
      <c r="I75" s="292">
        <v>6.7435397333333329</v>
      </c>
      <c r="J75" s="292">
        <v>0.11666666666666665</v>
      </c>
      <c r="K75" s="292">
        <v>7.7723333333333331</v>
      </c>
      <c r="L75" s="292">
        <v>4.5283333333333333</v>
      </c>
      <c r="M75" s="292">
        <v>2.0483333333333333</v>
      </c>
      <c r="N75" s="292">
        <v>11.040333333333335</v>
      </c>
      <c r="O75" s="292">
        <v>1.022</v>
      </c>
      <c r="P75" s="292"/>
      <c r="Q75" s="292"/>
      <c r="R75" s="292"/>
      <c r="S75" s="292"/>
      <c r="T75" s="292"/>
      <c r="U75" s="250">
        <f t="shared" si="40"/>
        <v>98.197249733333337</v>
      </c>
      <c r="V75" s="248">
        <v>903.66088631984576</v>
      </c>
      <c r="W75" s="248">
        <v>49544.910236035073</v>
      </c>
      <c r="X75" s="248">
        <v>32369.006087845715</v>
      </c>
      <c r="Y75" s="248">
        <v>20144.853493613824</v>
      </c>
      <c r="Z75" s="248"/>
      <c r="AA75" s="268" t="s">
        <v>993</v>
      </c>
      <c r="AB75" s="230">
        <v>1</v>
      </c>
      <c r="AC75" s="293">
        <v>50319.833945180188</v>
      </c>
      <c r="AD75" s="293">
        <v>49671.058947505786</v>
      </c>
      <c r="AE75" s="293">
        <v>189041.378200862</v>
      </c>
      <c r="AF75" s="293">
        <v>19795.187862765557</v>
      </c>
      <c r="AG75" s="292">
        <v>32345.884999999998</v>
      </c>
      <c r="AH75" s="292">
        <v>5.8117564276173352</v>
      </c>
      <c r="AJ75" s="274">
        <v>17.153885106820589</v>
      </c>
      <c r="AK75" s="293">
        <v>19943.731801415845</v>
      </c>
      <c r="AL75" s="292">
        <v>75.272886358753439</v>
      </c>
      <c r="AM75" s="292"/>
      <c r="AN75" s="274">
        <v>683.65788815685823</v>
      </c>
      <c r="AO75" s="274">
        <v>24.51046294480393</v>
      </c>
      <c r="AP75" s="274">
        <v>200.34340943266997</v>
      </c>
      <c r="AQ75" s="274">
        <v>27.450041445377522</v>
      </c>
      <c r="AR75" s="274">
        <v>201.63155570892479</v>
      </c>
      <c r="AW75" s="292">
        <v>242.21718521131339</v>
      </c>
      <c r="AX75" s="292">
        <v>1475.2676933673647</v>
      </c>
      <c r="AY75" s="292">
        <v>23.524815236446457</v>
      </c>
      <c r="AZ75" s="292">
        <v>1366.3233183393847</v>
      </c>
      <c r="BA75" s="292">
        <v>101.62332562109415</v>
      </c>
      <c r="BF75" s="293">
        <v>4600.4786575531352</v>
      </c>
      <c r="BG75" s="292">
        <v>182.07367090097128</v>
      </c>
      <c r="BH75" s="292">
        <v>308.84349420053866</v>
      </c>
      <c r="BI75" s="292">
        <v>32.052624121824181</v>
      </c>
      <c r="BJ75" s="292">
        <v>114.16978244957443</v>
      </c>
      <c r="BK75" s="292">
        <v>14.799115437369952</v>
      </c>
      <c r="BL75" s="292">
        <v>3.4737382750316086</v>
      </c>
      <c r="BM75" s="292">
        <v>9.5686144919590728</v>
      </c>
      <c r="BN75" s="292">
        <v>1.0788235225621625</v>
      </c>
      <c r="BO75" s="292">
        <v>5.4908207584857127</v>
      </c>
      <c r="BP75" s="292">
        <v>0.9055875085374856</v>
      </c>
      <c r="BQ75" s="292">
        <v>2.1126344246383066</v>
      </c>
      <c r="BR75" s="292">
        <v>0.27176381192433929</v>
      </c>
      <c r="BS75" s="292">
        <v>1.6280939880288172</v>
      </c>
      <c r="BT75" s="274">
        <v>0.22527582252196407</v>
      </c>
      <c r="BU75" s="292">
        <v>32.381891103035471</v>
      </c>
      <c r="BV75" s="292">
        <v>5.4644741555943144</v>
      </c>
      <c r="BW75" s="292">
        <v>2.1795940862364871</v>
      </c>
      <c r="BX75" s="292">
        <v>15.695855964570486</v>
      </c>
      <c r="BY75" s="292">
        <v>27.964532863052675</v>
      </c>
      <c r="BZ75" s="292">
        <v>3.2868274167782339</v>
      </c>
      <c r="CF75" s="274"/>
    </row>
    <row r="76" spans="1:126" s="284" customFormat="1">
      <c r="A76" s="228" t="s">
        <v>983</v>
      </c>
      <c r="B76" s="317" t="s">
        <v>1157</v>
      </c>
      <c r="C76" s="317"/>
      <c r="D76" s="268" t="s">
        <v>991</v>
      </c>
      <c r="E76" s="230" t="s">
        <v>971</v>
      </c>
      <c r="F76" s="289">
        <v>53.409965999999997</v>
      </c>
      <c r="G76" s="289">
        <v>3.3166666666666664</v>
      </c>
      <c r="H76" s="289">
        <v>10.428666666666667</v>
      </c>
      <c r="I76" s="289">
        <v>6.2795531333333336</v>
      </c>
      <c r="J76" s="289">
        <v>0.10133333333333333</v>
      </c>
      <c r="K76" s="289">
        <v>7.8549999999999995</v>
      </c>
      <c r="L76" s="289">
        <v>4.6929999999999996</v>
      </c>
      <c r="M76" s="289">
        <v>1.9723333333333333</v>
      </c>
      <c r="N76" s="289">
        <v>9.9913333333333316</v>
      </c>
      <c r="O76" s="289">
        <v>0.68700000000000006</v>
      </c>
      <c r="P76" s="289"/>
      <c r="Q76" s="289"/>
      <c r="R76" s="289"/>
      <c r="S76" s="289"/>
      <c r="T76" s="289"/>
      <c r="U76" s="250">
        <f>SUM(F76:T76)</f>
        <v>98.734852466666666</v>
      </c>
      <c r="V76" s="248">
        <v>784.89402697495177</v>
      </c>
      <c r="W76" s="248">
        <v>55209.504973806586</v>
      </c>
      <c r="X76" s="248">
        <v>33546.060854676463</v>
      </c>
      <c r="Y76" s="248">
        <v>19885.048835462057</v>
      </c>
      <c r="Z76" s="248"/>
      <c r="AA76" s="268" t="s">
        <v>993</v>
      </c>
      <c r="AB76" s="230">
        <v>1</v>
      </c>
      <c r="AC76" s="291">
        <v>47190.846161323068</v>
      </c>
      <c r="AD76" s="291">
        <v>56132.226118179962</v>
      </c>
      <c r="AE76" s="291">
        <v>194164.74773853098</v>
      </c>
      <c r="AF76" s="291">
        <v>19561.571820855486</v>
      </c>
      <c r="AG76" s="289">
        <v>33522.098999999995</v>
      </c>
      <c r="AH76" s="289">
        <v>5.6554058569112602</v>
      </c>
      <c r="AJ76" s="289">
        <v>15.287088029777408</v>
      </c>
      <c r="AK76" s="291">
        <v>19659.331459990241</v>
      </c>
      <c r="AL76" s="289">
        <v>71.863908077798897</v>
      </c>
      <c r="AM76" s="289"/>
      <c r="AN76" s="289">
        <v>647.27338913649112</v>
      </c>
      <c r="AO76" s="289">
        <v>25.005951448500497</v>
      </c>
      <c r="AP76" s="273">
        <v>196.81042608066463</v>
      </c>
      <c r="AQ76" s="289">
        <v>17.154372538171042</v>
      </c>
      <c r="AR76" s="289">
        <v>18.655834227509185</v>
      </c>
      <c r="AW76" s="289">
        <v>214.27918102003736</v>
      </c>
      <c r="AX76" s="289">
        <v>1557.4680324317478</v>
      </c>
      <c r="AY76" s="289">
        <v>21.822191314319376</v>
      </c>
      <c r="AZ76" s="289">
        <v>946.39694943849747</v>
      </c>
      <c r="BA76" s="289">
        <v>95.107862655355191</v>
      </c>
      <c r="BF76" s="291">
        <v>4603.6662970739681</v>
      </c>
      <c r="BG76" s="289">
        <v>171.01844016880929</v>
      </c>
      <c r="BH76" s="289">
        <v>294.44638396402991</v>
      </c>
      <c r="BI76" s="289">
        <v>29.679846488166334</v>
      </c>
      <c r="BJ76" s="289">
        <v>105.47846615341217</v>
      </c>
      <c r="BK76" s="289">
        <v>13.611013363268336</v>
      </c>
      <c r="BL76" s="289">
        <v>3.3991806748350508</v>
      </c>
      <c r="BM76" s="289">
        <v>8.706811629533588</v>
      </c>
      <c r="BN76" s="289">
        <v>1.0054370492732878</v>
      </c>
      <c r="BO76" s="289">
        <v>4.785407230163492</v>
      </c>
      <c r="BP76" s="289">
        <v>0.81350085021679797</v>
      </c>
      <c r="BQ76" s="289">
        <v>1.8945138957536178</v>
      </c>
      <c r="BR76" s="289">
        <v>0.23802162879566521</v>
      </c>
      <c r="BS76" s="289">
        <v>1.5289215420198285</v>
      </c>
      <c r="BT76" s="289">
        <v>0.212290251667303</v>
      </c>
      <c r="BU76" s="289">
        <v>22.709188822941279</v>
      </c>
      <c r="BV76" s="289">
        <v>5.4153846264875085</v>
      </c>
      <c r="BW76" s="289">
        <v>0.84205115067561087</v>
      </c>
      <c r="BX76" s="289">
        <v>2.0269528767230178</v>
      </c>
      <c r="BY76" s="289">
        <v>24.078815966962228</v>
      </c>
      <c r="BZ76" s="289">
        <v>2.4355787803858968</v>
      </c>
      <c r="CF76" s="289"/>
    </row>
    <row r="77" spans="1:126" s="284" customFormat="1">
      <c r="A77" s="228" t="s">
        <v>983</v>
      </c>
      <c r="B77" s="317">
        <v>477</v>
      </c>
      <c r="C77" s="317"/>
      <c r="D77" s="230" t="s">
        <v>991</v>
      </c>
      <c r="E77" s="230" t="s">
        <v>971</v>
      </c>
      <c r="F77" s="289">
        <v>52.413296666666668</v>
      </c>
      <c r="G77" s="289">
        <v>3.4676666666666667</v>
      </c>
      <c r="H77" s="289">
        <v>9.7809999999999988</v>
      </c>
      <c r="I77" s="289">
        <v>6.2290033666666673</v>
      </c>
      <c r="J77" s="289">
        <v>0.11299999999999999</v>
      </c>
      <c r="K77" s="289">
        <v>8.009666666666666</v>
      </c>
      <c r="L77" s="289">
        <v>4.7995000000000001</v>
      </c>
      <c r="M77" s="289">
        <v>2.2443333333333335</v>
      </c>
      <c r="N77" s="289">
        <v>10.31</v>
      </c>
      <c r="O77" s="289">
        <v>0.67699999999999994</v>
      </c>
      <c r="P77" s="289"/>
      <c r="Q77" s="289"/>
      <c r="R77" s="289"/>
      <c r="S77" s="289"/>
      <c r="T77" s="289"/>
      <c r="U77" s="245">
        <f t="shared" si="40"/>
        <v>98.044466700000001</v>
      </c>
      <c r="V77" s="246">
        <v>875.26011560693655</v>
      </c>
      <c r="W77" s="246">
        <v>51780.748719759838</v>
      </c>
      <c r="X77" s="246">
        <v>34307.334129985014</v>
      </c>
      <c r="Y77" s="246">
        <v>20790.368144252439</v>
      </c>
      <c r="Z77" s="246"/>
      <c r="AA77" s="230" t="s">
        <v>993</v>
      </c>
      <c r="AB77" s="230">
        <v>1</v>
      </c>
      <c r="AC77" s="291">
        <v>47142.990686157587</v>
      </c>
      <c r="AD77" s="291">
        <v>54635.391947856333</v>
      </c>
      <c r="AE77" s="291">
        <v>189596.81770101006</v>
      </c>
      <c r="AF77" s="291">
        <v>20137.350196819323</v>
      </c>
      <c r="AG77" s="289">
        <v>34282.828500000003</v>
      </c>
      <c r="AH77" s="289">
        <v>6.1909325082943303</v>
      </c>
      <c r="AJ77" s="289">
        <v>16.46271239993127</v>
      </c>
      <c r="AK77" s="291">
        <v>20270.831689418021</v>
      </c>
      <c r="AL77" s="289">
        <v>81.186908142952973</v>
      </c>
      <c r="AM77" s="289"/>
      <c r="AN77" s="289">
        <v>645.2701855059421</v>
      </c>
      <c r="AO77" s="289">
        <v>24.831494451732073</v>
      </c>
      <c r="AP77" s="273">
        <v>197.47956642844005</v>
      </c>
      <c r="AQ77" s="289">
        <v>26.1369587728922</v>
      </c>
      <c r="AR77" s="289">
        <v>53.935180849445914</v>
      </c>
      <c r="AW77" s="289">
        <v>217.33939514177786</v>
      </c>
      <c r="AX77" s="289">
        <v>1590.6743109052693</v>
      </c>
      <c r="AY77" s="289">
        <v>23.481916116404371</v>
      </c>
      <c r="AZ77" s="289">
        <v>1068.3499067157718</v>
      </c>
      <c r="BA77" s="289">
        <v>99.118591370231542</v>
      </c>
      <c r="BF77" s="291">
        <v>4832.63963996644</v>
      </c>
      <c r="BG77" s="289">
        <v>184.49918934618771</v>
      </c>
      <c r="BH77" s="289">
        <v>307.35742923646848</v>
      </c>
      <c r="BI77" s="289">
        <v>31.363014254021177</v>
      </c>
      <c r="BJ77" s="289">
        <v>111.9799357613886</v>
      </c>
      <c r="BK77" s="289">
        <v>14.029314939286415</v>
      </c>
      <c r="BL77" s="289">
        <v>3.3445553677585611</v>
      </c>
      <c r="BM77" s="289">
        <v>9.1768089890810334</v>
      </c>
      <c r="BN77" s="289">
        <v>1.0135020906977072</v>
      </c>
      <c r="BO77" s="289">
        <v>5.0816851267630518</v>
      </c>
      <c r="BP77" s="289">
        <v>0.83362119114630662</v>
      </c>
      <c r="BQ77" s="289">
        <v>2.0493506709424709</v>
      </c>
      <c r="BR77" s="289">
        <v>0.2548975980307131</v>
      </c>
      <c r="BS77" s="289">
        <v>1.402122537789497</v>
      </c>
      <c r="BT77" s="289">
        <v>0.20588517674815066</v>
      </c>
      <c r="BU77" s="289">
        <v>22.128634256686016</v>
      </c>
      <c r="BV77" s="289">
        <v>5.2623742120836976</v>
      </c>
      <c r="BW77" s="289">
        <v>1.4418473266258229</v>
      </c>
      <c r="BX77" s="289">
        <v>5.3815051300290335</v>
      </c>
      <c r="BY77" s="289">
        <v>23.883428845066511</v>
      </c>
      <c r="BZ77" s="289">
        <v>2.7569465936018362</v>
      </c>
      <c r="CF77" s="289"/>
    </row>
    <row r="78" spans="1:126" s="284" customFormat="1">
      <c r="A78" s="255" t="s">
        <v>983</v>
      </c>
      <c r="B78" s="318">
        <v>480</v>
      </c>
      <c r="C78" s="318"/>
      <c r="D78" s="256" t="s">
        <v>991</v>
      </c>
      <c r="E78" s="256" t="s">
        <v>971</v>
      </c>
      <c r="F78" s="295">
        <v>51.882693333333329</v>
      </c>
      <c r="G78" s="295">
        <v>3.4396666666666662</v>
      </c>
      <c r="H78" s="295">
        <v>9.6466666666666665</v>
      </c>
      <c r="I78" s="295">
        <v>6.1764450000000002</v>
      </c>
      <c r="J78" s="295">
        <v>8.4000000000000005E-2</v>
      </c>
      <c r="K78" s="295">
        <v>7.9080000000000004</v>
      </c>
      <c r="L78" s="295">
        <v>4.7164999999999999</v>
      </c>
      <c r="M78" s="295">
        <v>1.8426666666666669</v>
      </c>
      <c r="N78" s="295">
        <v>11.165000000000001</v>
      </c>
      <c r="O78" s="295">
        <v>1.1423333333333334</v>
      </c>
      <c r="P78" s="295"/>
      <c r="Q78" s="295"/>
      <c r="R78" s="295"/>
      <c r="S78" s="295"/>
      <c r="T78" s="295"/>
      <c r="U78" s="258">
        <f t="shared" si="40"/>
        <v>98.003971666666686</v>
      </c>
      <c r="V78" s="259">
        <v>650.63583815028915</v>
      </c>
      <c r="W78" s="259">
        <v>51069.586202837134</v>
      </c>
      <c r="X78" s="259">
        <v>33714.04134265535</v>
      </c>
      <c r="Y78" s="259">
        <v>20622.494365138995</v>
      </c>
      <c r="Z78" s="259"/>
      <c r="AA78" s="256" t="s">
        <v>993</v>
      </c>
      <c r="AB78" s="256">
        <v>1</v>
      </c>
      <c r="AC78" s="296">
        <v>46844.088719102874</v>
      </c>
      <c r="AD78" s="296">
        <v>50178.538464064935</v>
      </c>
      <c r="AE78" s="296">
        <v>196504.87591873034</v>
      </c>
      <c r="AF78" s="296">
        <v>20622.98574966476</v>
      </c>
      <c r="AG78" s="295">
        <v>33689.959499999997</v>
      </c>
      <c r="AH78" s="295">
        <v>6.2191451086054377</v>
      </c>
      <c r="AI78" s="297"/>
      <c r="AJ78" s="295">
        <v>14.26968320316282</v>
      </c>
      <c r="AK78" s="296">
        <v>20625.647486812828</v>
      </c>
      <c r="AL78" s="295">
        <v>80.551702903787572</v>
      </c>
      <c r="AM78" s="295"/>
      <c r="AN78" s="295">
        <v>653.01626377256241</v>
      </c>
      <c r="AO78" s="298">
        <v>25.57062785716446</v>
      </c>
      <c r="AP78" s="298">
        <v>205.48938323416914</v>
      </c>
      <c r="AQ78" s="295">
        <v>26.362101498585552</v>
      </c>
      <c r="AR78" s="295">
        <v>1256.6910565530334</v>
      </c>
      <c r="AS78" s="297"/>
      <c r="AT78" s="297"/>
      <c r="AU78" s="297"/>
      <c r="AV78" s="297"/>
      <c r="AW78" s="295">
        <v>225.08332278301395</v>
      </c>
      <c r="AX78" s="295">
        <v>1503.8988948827823</v>
      </c>
      <c r="AY78" s="295">
        <v>18.70058811697497</v>
      </c>
      <c r="AZ78" s="295">
        <v>895.54924615301741</v>
      </c>
      <c r="BA78" s="295">
        <v>97.162394935072555</v>
      </c>
      <c r="BB78" s="297"/>
      <c r="BC78" s="297"/>
      <c r="BD78" s="297"/>
      <c r="BE78" s="297"/>
      <c r="BF78" s="296">
        <v>4753.5983606642749</v>
      </c>
      <c r="BG78" s="295">
        <v>168.90362846841023</v>
      </c>
      <c r="BH78" s="295">
        <v>311.61761533674837</v>
      </c>
      <c r="BI78" s="295">
        <v>30.734144273126542</v>
      </c>
      <c r="BJ78" s="295">
        <v>104.84945525385713</v>
      </c>
      <c r="BK78" s="295">
        <v>13.046676823917361</v>
      </c>
      <c r="BL78" s="295">
        <v>3.2481004406775407</v>
      </c>
      <c r="BM78" s="295">
        <v>8.4694088293177536</v>
      </c>
      <c r="BN78" s="295">
        <v>0.90384593621915155</v>
      </c>
      <c r="BO78" s="295">
        <v>4.3174495763662479</v>
      </c>
      <c r="BP78" s="295">
        <v>0.69637920508989737</v>
      </c>
      <c r="BQ78" s="295">
        <v>1.636102592123482</v>
      </c>
      <c r="BR78" s="295">
        <v>0.20434313639659885</v>
      </c>
      <c r="BS78" s="295">
        <v>1.2904299082761881</v>
      </c>
      <c r="BT78" s="295">
        <v>0.16384992519349567</v>
      </c>
      <c r="BU78" s="295">
        <v>19.279102227419799</v>
      </c>
      <c r="BV78" s="295">
        <v>4.8979330833225259</v>
      </c>
      <c r="BW78" s="295">
        <v>2.5051174464032417</v>
      </c>
      <c r="BX78" s="295">
        <v>35.651338716724453</v>
      </c>
      <c r="BY78" s="295">
        <v>20.662282456621593</v>
      </c>
      <c r="BZ78" s="295">
        <v>2.6257072414245592</v>
      </c>
      <c r="CA78" s="297"/>
      <c r="CB78" s="297"/>
      <c r="CC78" s="297"/>
      <c r="CD78" s="297"/>
      <c r="CE78" s="297"/>
      <c r="CF78" s="295"/>
      <c r="CG78" s="297"/>
      <c r="CH78" s="297"/>
      <c r="CI78" s="297"/>
      <c r="CJ78" s="297"/>
      <c r="CK78" s="297"/>
      <c r="CL78" s="297"/>
      <c r="CM78" s="297"/>
      <c r="CN78" s="297"/>
      <c r="CO78" s="297"/>
      <c r="CP78" s="297"/>
      <c r="CQ78" s="297"/>
      <c r="CR78" s="297"/>
      <c r="CS78" s="297"/>
      <c r="CT78" s="297"/>
      <c r="CU78" s="297"/>
      <c r="CV78" s="297"/>
      <c r="CW78" s="297"/>
      <c r="CX78" s="297"/>
      <c r="CY78" s="297"/>
      <c r="CZ78" s="297"/>
      <c r="DA78" s="297"/>
      <c r="DB78" s="297"/>
      <c r="DC78" s="297"/>
      <c r="DD78" s="297"/>
      <c r="DE78" s="297"/>
      <c r="DF78" s="297"/>
      <c r="DG78" s="297"/>
      <c r="DH78" s="297"/>
      <c r="DI78" s="297"/>
      <c r="DJ78" s="297"/>
      <c r="DK78" s="297"/>
      <c r="DL78" s="297"/>
      <c r="DM78" s="297"/>
      <c r="DN78" s="297"/>
      <c r="DO78" s="297"/>
      <c r="DP78" s="297"/>
      <c r="DQ78" s="297"/>
      <c r="DR78" s="297"/>
      <c r="DS78" s="297"/>
      <c r="DT78" s="297"/>
      <c r="DU78" s="297"/>
    </row>
    <row r="79" spans="1:126" s="302" customFormat="1">
      <c r="A79" s="228"/>
      <c r="B79" s="323"/>
      <c r="C79" s="323"/>
      <c r="D79" s="230"/>
      <c r="E79" s="230"/>
      <c r="F79" s="299"/>
      <c r="G79" s="299"/>
      <c r="H79" s="299"/>
      <c r="I79" s="299"/>
      <c r="J79" s="299"/>
      <c r="K79" s="299"/>
      <c r="L79" s="299"/>
      <c r="M79" s="299"/>
      <c r="N79" s="299"/>
      <c r="O79" s="299"/>
      <c r="P79" s="299"/>
      <c r="Q79" s="299"/>
      <c r="R79" s="299"/>
      <c r="S79" s="299"/>
      <c r="T79" s="299"/>
      <c r="U79" s="250"/>
      <c r="V79" s="248"/>
      <c r="W79" s="248"/>
      <c r="X79" s="248"/>
      <c r="Y79" s="248"/>
      <c r="Z79" s="248"/>
      <c r="AA79" s="268"/>
      <c r="AB79" s="300"/>
      <c r="AC79" s="301"/>
      <c r="AD79" s="301"/>
      <c r="AE79" s="301"/>
      <c r="AF79" s="301"/>
      <c r="AG79" s="299"/>
      <c r="AH79" s="299"/>
      <c r="AJ79" s="299"/>
      <c r="AK79" s="301"/>
      <c r="AL79" s="299"/>
      <c r="AM79" s="299"/>
      <c r="AN79" s="299"/>
      <c r="AO79" s="299"/>
      <c r="AP79" s="299"/>
      <c r="AQ79" s="299"/>
      <c r="AR79" s="299"/>
      <c r="AW79" s="299"/>
      <c r="AX79" s="299"/>
      <c r="AY79" s="299"/>
      <c r="AZ79" s="299"/>
      <c r="BA79" s="299"/>
      <c r="BF79" s="301"/>
      <c r="BG79" s="299"/>
      <c r="BH79" s="299"/>
      <c r="BI79" s="299"/>
      <c r="BJ79" s="299"/>
      <c r="BK79" s="299"/>
      <c r="BL79" s="299"/>
      <c r="BM79" s="299"/>
      <c r="BN79" s="299"/>
      <c r="BO79" s="299"/>
      <c r="BP79" s="299"/>
      <c r="BQ79" s="299"/>
      <c r="BR79" s="299"/>
      <c r="BS79" s="299"/>
      <c r="BT79" s="299"/>
      <c r="BU79" s="299"/>
      <c r="BV79" s="299"/>
      <c r="BW79" s="299"/>
      <c r="BX79" s="299"/>
      <c r="BY79" s="299"/>
      <c r="BZ79" s="299"/>
      <c r="CF79" s="299"/>
    </row>
    <row r="82" spans="4:26">
      <c r="D82" s="461"/>
      <c r="E82" s="461"/>
      <c r="F82" s="461"/>
      <c r="G82" s="461"/>
      <c r="H82" s="461"/>
      <c r="I82" s="461"/>
      <c r="J82" s="461"/>
      <c r="K82" s="461"/>
      <c r="L82" s="461"/>
      <c r="M82" s="461"/>
      <c r="N82" s="461"/>
      <c r="O82" s="461"/>
      <c r="P82" s="461"/>
      <c r="Q82" s="461"/>
      <c r="R82" s="461"/>
      <c r="S82" s="461"/>
      <c r="T82" s="461"/>
      <c r="U82" s="461"/>
      <c r="V82" s="461"/>
      <c r="W82" s="235"/>
      <c r="X82" s="235"/>
      <c r="Y82" s="235"/>
      <c r="Z82" s="235"/>
    </row>
  </sheetData>
  <autoFilter ref="A5:FJ79"/>
  <mergeCells count="1">
    <mergeCell ref="D82:V82"/>
  </mergeCells>
  <pageMargins left="0.7" right="0.7" top="0.75" bottom="0.75" header="0.3" footer="0.3"/>
  <ignoredErrors>
    <ignoredError sqref="AA16:AB17 AA8:AB9 AA12:AB13 F7:O9 F11:O13 G6:O6 G10:O10 F15:O17 G14:O14" formulaRange="1"/>
    <ignoredError sqref="C36:C51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CD469"/>
  <sheetViews>
    <sheetView zoomScale="70" zoomScaleNormal="70" workbookViewId="0">
      <pane xSplit="7" ySplit="10" topLeftCell="H428" activePane="bottomRight" state="frozen"/>
      <selection pane="topRight" activeCell="H1" sqref="H1"/>
      <selection pane="bottomLeft" activeCell="A4" sqref="A4"/>
      <selection pane="bottomRight" activeCell="D452" sqref="D452"/>
    </sheetView>
  </sheetViews>
  <sheetFormatPr defaultRowHeight="15"/>
  <cols>
    <col min="1" max="1" width="13" style="18" customWidth="1"/>
    <col min="2" max="2" width="12" style="18" customWidth="1"/>
    <col min="3" max="3" width="9.140625" style="18"/>
    <col min="4" max="4" width="11.140625" style="18" customWidth="1"/>
    <col min="5" max="22" width="9.140625" style="18"/>
    <col min="23" max="23" width="9.140625" style="76"/>
    <col min="24" max="24" width="12.42578125" style="18" customWidth="1"/>
    <col min="25" max="25" width="16.140625" style="76" customWidth="1"/>
    <col min="26" max="26" width="12.42578125" style="18" customWidth="1"/>
    <col min="27" max="54" width="9.140625" style="18"/>
    <col min="55" max="82" width="9.140625" style="162"/>
    <col min="83" max="16384" width="9.140625" style="18"/>
  </cols>
  <sheetData>
    <row r="1" spans="1:82" s="99" customFormat="1" ht="15.75">
      <c r="A1" s="99" t="s">
        <v>1138</v>
      </c>
      <c r="BC1" s="108"/>
      <c r="BD1" s="108"/>
      <c r="BE1" s="108"/>
      <c r="BF1" s="108"/>
      <c r="BG1" s="108"/>
      <c r="BH1" s="108"/>
      <c r="BI1" s="108"/>
      <c r="BJ1" s="108"/>
      <c r="BK1" s="108"/>
      <c r="BL1" s="108"/>
      <c r="BM1" s="108"/>
      <c r="BN1" s="108"/>
      <c r="BO1" s="108"/>
      <c r="BP1" s="108"/>
      <c r="BQ1" s="108"/>
      <c r="BR1" s="108"/>
      <c r="BS1" s="108"/>
      <c r="BT1" s="108"/>
      <c r="BU1" s="108"/>
      <c r="BV1" s="108"/>
      <c r="BW1" s="108"/>
      <c r="BX1" s="108"/>
      <c r="BY1" s="108"/>
      <c r="BZ1" s="108"/>
      <c r="CA1" s="108"/>
      <c r="CB1" s="108"/>
      <c r="CC1" s="108"/>
      <c r="CD1" s="108"/>
    </row>
    <row r="2" spans="1:82" s="99" customFormat="1" ht="15.75">
      <c r="A2" s="115" t="s">
        <v>953</v>
      </c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</row>
    <row r="3" spans="1:82" s="99" customFormat="1" ht="15.75">
      <c r="A3" s="99" t="s">
        <v>1147</v>
      </c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</row>
    <row r="4" spans="1:82" s="99" customFormat="1" ht="17.25">
      <c r="A4" s="204" t="s">
        <v>1148</v>
      </c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</row>
    <row r="5" spans="1:82" s="99" customFormat="1" ht="15.75">
      <c r="X5" s="106"/>
      <c r="Y5" s="106"/>
      <c r="Z5" s="106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</row>
    <row r="6" spans="1:82" s="99" customFormat="1" ht="15.75">
      <c r="Z6" s="199"/>
      <c r="AA6" s="199"/>
      <c r="AB6" s="199"/>
      <c r="AC6" s="98"/>
      <c r="AD6" s="199"/>
      <c r="AE6" s="199"/>
      <c r="AF6" s="199"/>
      <c r="AG6" s="199"/>
      <c r="AH6" s="97"/>
      <c r="AI6" s="199"/>
      <c r="AJ6" s="199"/>
      <c r="AK6" s="200"/>
      <c r="AL6" s="200"/>
      <c r="AM6" s="199"/>
      <c r="AN6" s="199"/>
      <c r="AO6" s="199"/>
      <c r="AP6" s="199"/>
      <c r="AQ6" s="199"/>
      <c r="AR6" s="199"/>
      <c r="AS6" s="97"/>
      <c r="AT6" s="97"/>
      <c r="AU6" s="199"/>
      <c r="AV6" s="199"/>
      <c r="AW6" s="97"/>
      <c r="AX6" s="199"/>
      <c r="AY6" s="199"/>
      <c r="AZ6" s="199"/>
      <c r="BA6" s="199"/>
      <c r="BB6" s="199"/>
      <c r="BC6" s="201"/>
      <c r="BD6" s="201"/>
      <c r="BE6" s="201"/>
      <c r="BF6" s="202"/>
      <c r="BG6" s="201"/>
      <c r="BH6" s="201"/>
      <c r="BI6" s="201"/>
      <c r="BJ6" s="201"/>
      <c r="BK6" s="202"/>
      <c r="BL6" s="201"/>
      <c r="BM6" s="201"/>
      <c r="BN6" s="203"/>
      <c r="BO6" s="203"/>
      <c r="BP6" s="201"/>
      <c r="BQ6" s="201"/>
      <c r="BR6" s="201"/>
      <c r="BS6" s="201"/>
      <c r="BT6" s="201"/>
      <c r="BU6" s="201"/>
      <c r="BV6" s="202"/>
      <c r="BW6" s="202"/>
      <c r="BX6" s="201"/>
      <c r="BY6" s="201"/>
      <c r="BZ6" s="202"/>
      <c r="CA6" s="201"/>
      <c r="CB6" s="201"/>
      <c r="CC6" s="201"/>
      <c r="CD6" s="201"/>
    </row>
    <row r="7" spans="1:82" s="99" customFormat="1" ht="16.5" thickBot="1">
      <c r="D7" s="117" t="s">
        <v>1132</v>
      </c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X7" s="106"/>
      <c r="Y7" s="105" t="s">
        <v>1146</v>
      </c>
      <c r="Z7" s="105"/>
      <c r="AA7" s="129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9"/>
      <c r="BD7" s="109"/>
      <c r="BE7" s="109"/>
      <c r="BF7" s="109"/>
      <c r="BG7" s="109"/>
      <c r="BH7" s="109"/>
      <c r="BI7" s="109"/>
      <c r="BJ7" s="109"/>
      <c r="BK7" s="109"/>
      <c r="BL7" s="109"/>
      <c r="BM7" s="109"/>
      <c r="BN7" s="109"/>
      <c r="BO7" s="109"/>
      <c r="BP7" s="109"/>
      <c r="BQ7" s="109"/>
      <c r="BR7" s="109"/>
      <c r="BS7" s="109"/>
      <c r="BT7" s="109"/>
      <c r="BU7" s="109"/>
      <c r="BV7" s="109"/>
      <c r="BW7" s="109"/>
      <c r="BX7" s="109"/>
      <c r="BY7" s="109"/>
      <c r="BZ7" s="109"/>
      <c r="CA7" s="109"/>
      <c r="CB7" s="109"/>
      <c r="CC7" s="109"/>
      <c r="CD7" s="109"/>
    </row>
    <row r="8" spans="1:82" s="99" customFormat="1" ht="16.5" thickBot="1">
      <c r="D8" s="116" t="s">
        <v>1144</v>
      </c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X8" s="106"/>
      <c r="Y8" s="106"/>
      <c r="Z8" s="126" t="s">
        <v>1145</v>
      </c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C8" s="128" t="s">
        <v>1143</v>
      </c>
      <c r="BD8" s="128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8"/>
      <c r="BZ8" s="128"/>
      <c r="CA8" s="128"/>
      <c r="CB8" s="128"/>
      <c r="CC8" s="128"/>
      <c r="CD8" s="128"/>
    </row>
    <row r="9" spans="1:82" s="75" customFormat="1" ht="14.25">
      <c r="C9" s="75" t="s">
        <v>1134</v>
      </c>
      <c r="D9" s="75" t="s">
        <v>1135</v>
      </c>
      <c r="E9" s="75" t="s">
        <v>1135</v>
      </c>
      <c r="F9" s="75" t="s">
        <v>1135</v>
      </c>
      <c r="G9" s="75" t="s">
        <v>1135</v>
      </c>
      <c r="H9" s="75" t="s">
        <v>1135</v>
      </c>
      <c r="I9" s="75" t="s">
        <v>1135</v>
      </c>
      <c r="J9" s="75" t="s">
        <v>1135</v>
      </c>
      <c r="K9" s="75" t="s">
        <v>1135</v>
      </c>
      <c r="L9" s="75" t="s">
        <v>1135</v>
      </c>
      <c r="M9" s="75" t="s">
        <v>1135</v>
      </c>
      <c r="N9" s="75" t="s">
        <v>1135</v>
      </c>
      <c r="Z9" s="75" t="s">
        <v>975</v>
      </c>
      <c r="AA9" s="75" t="s">
        <v>975</v>
      </c>
      <c r="AB9" s="75" t="s">
        <v>975</v>
      </c>
      <c r="AC9" s="75" t="s">
        <v>975</v>
      </c>
      <c r="AD9" s="75" t="s">
        <v>975</v>
      </c>
      <c r="AE9" s="75" t="s">
        <v>975</v>
      </c>
      <c r="AF9" s="75" t="s">
        <v>975</v>
      </c>
      <c r="AG9" s="75" t="s">
        <v>975</v>
      </c>
      <c r="AH9" s="75" t="s">
        <v>975</v>
      </c>
      <c r="AI9" s="75" t="s">
        <v>975</v>
      </c>
      <c r="AJ9" s="75" t="s">
        <v>975</v>
      </c>
      <c r="AK9" s="75" t="s">
        <v>975</v>
      </c>
      <c r="AL9" s="75" t="s">
        <v>975</v>
      </c>
      <c r="AM9" s="75" t="s">
        <v>975</v>
      </c>
      <c r="AN9" s="75" t="s">
        <v>975</v>
      </c>
      <c r="AO9" s="75" t="s">
        <v>975</v>
      </c>
      <c r="AP9" s="75" t="s">
        <v>975</v>
      </c>
      <c r="AQ9" s="75" t="s">
        <v>975</v>
      </c>
      <c r="AR9" s="75" t="s">
        <v>975</v>
      </c>
      <c r="AS9" s="75" t="s">
        <v>975</v>
      </c>
      <c r="AT9" s="75" t="s">
        <v>975</v>
      </c>
      <c r="AU9" s="75" t="s">
        <v>975</v>
      </c>
      <c r="AV9" s="75" t="s">
        <v>975</v>
      </c>
      <c r="AW9" s="75" t="s">
        <v>975</v>
      </c>
      <c r="AX9" s="75" t="s">
        <v>975</v>
      </c>
      <c r="AY9" s="75" t="s">
        <v>975</v>
      </c>
      <c r="AZ9" s="75" t="s">
        <v>975</v>
      </c>
      <c r="BA9" s="75" t="s">
        <v>975</v>
      </c>
      <c r="BC9" s="133" t="s">
        <v>975</v>
      </c>
      <c r="BD9" s="133" t="s">
        <v>975</v>
      </c>
      <c r="BE9" s="133" t="s">
        <v>975</v>
      </c>
      <c r="BF9" s="133" t="s">
        <v>975</v>
      </c>
      <c r="BG9" s="133" t="s">
        <v>975</v>
      </c>
      <c r="BH9" s="133" t="s">
        <v>975</v>
      </c>
      <c r="BI9" s="133" t="s">
        <v>975</v>
      </c>
      <c r="BJ9" s="133" t="s">
        <v>975</v>
      </c>
      <c r="BK9" s="133" t="s">
        <v>975</v>
      </c>
      <c r="BL9" s="133" t="s">
        <v>975</v>
      </c>
      <c r="BM9" s="133" t="s">
        <v>975</v>
      </c>
      <c r="BN9" s="133" t="s">
        <v>975</v>
      </c>
      <c r="BO9" s="133" t="s">
        <v>975</v>
      </c>
      <c r="BP9" s="133" t="s">
        <v>975</v>
      </c>
      <c r="BQ9" s="133" t="s">
        <v>975</v>
      </c>
      <c r="BR9" s="133" t="s">
        <v>975</v>
      </c>
      <c r="BS9" s="133" t="s">
        <v>975</v>
      </c>
      <c r="BT9" s="133" t="s">
        <v>975</v>
      </c>
      <c r="BU9" s="133" t="s">
        <v>975</v>
      </c>
      <c r="BV9" s="133" t="s">
        <v>975</v>
      </c>
      <c r="BW9" s="133" t="s">
        <v>975</v>
      </c>
      <c r="BX9" s="133" t="s">
        <v>975</v>
      </c>
      <c r="BY9" s="133" t="s">
        <v>975</v>
      </c>
      <c r="BZ9" s="133" t="s">
        <v>975</v>
      </c>
      <c r="CA9" s="133" t="s">
        <v>975</v>
      </c>
      <c r="CB9" s="133" t="s">
        <v>975</v>
      </c>
      <c r="CC9" s="133" t="s">
        <v>975</v>
      </c>
      <c r="CD9" s="133" t="s">
        <v>975</v>
      </c>
    </row>
    <row r="10" spans="1:82" s="96" customFormat="1" ht="32.25" thickBot="1">
      <c r="A10" s="110" t="s">
        <v>1122</v>
      </c>
      <c r="B10" s="111" t="s">
        <v>1123</v>
      </c>
      <c r="C10" s="111" t="s">
        <v>1041</v>
      </c>
      <c r="D10" s="111" t="s">
        <v>1133</v>
      </c>
      <c r="E10" s="111" t="s">
        <v>36</v>
      </c>
      <c r="F10" s="111" t="s">
        <v>37</v>
      </c>
      <c r="G10" s="111" t="s">
        <v>4</v>
      </c>
      <c r="H10" s="111" t="s">
        <v>22</v>
      </c>
      <c r="I10" s="111" t="s">
        <v>6</v>
      </c>
      <c r="J10" s="111" t="s">
        <v>38</v>
      </c>
      <c r="K10" s="111" t="s">
        <v>41</v>
      </c>
      <c r="L10" s="111" t="s">
        <v>607</v>
      </c>
      <c r="M10" s="111" t="s">
        <v>42</v>
      </c>
      <c r="N10" s="111" t="s">
        <v>608</v>
      </c>
      <c r="O10" s="111" t="s">
        <v>609</v>
      </c>
      <c r="P10" s="111" t="s">
        <v>610</v>
      </c>
      <c r="Q10" s="111" t="s">
        <v>611</v>
      </c>
      <c r="R10" s="111" t="s">
        <v>612</v>
      </c>
      <c r="S10" s="111" t="s">
        <v>613</v>
      </c>
      <c r="T10" s="111" t="s">
        <v>614</v>
      </c>
      <c r="U10" s="111" t="s">
        <v>615</v>
      </c>
      <c r="V10" s="111" t="s">
        <v>616</v>
      </c>
      <c r="W10" s="82"/>
      <c r="X10" s="111" t="s">
        <v>1123</v>
      </c>
      <c r="Y10" s="111" t="s">
        <v>1140</v>
      </c>
      <c r="Z10" s="112" t="s">
        <v>921</v>
      </c>
      <c r="AA10" s="111" t="s">
        <v>946</v>
      </c>
      <c r="AB10" s="111" t="s">
        <v>947</v>
      </c>
      <c r="AC10" s="111" t="s">
        <v>930</v>
      </c>
      <c r="AD10" s="111" t="s">
        <v>948</v>
      </c>
      <c r="AE10" s="111" t="s">
        <v>939</v>
      </c>
      <c r="AF10" s="112" t="s">
        <v>910</v>
      </c>
      <c r="AG10" s="111" t="s">
        <v>949</v>
      </c>
      <c r="AH10" s="111" t="s">
        <v>950</v>
      </c>
      <c r="AI10" s="111" t="s">
        <v>909</v>
      </c>
      <c r="AJ10" s="111" t="s">
        <v>926</v>
      </c>
      <c r="AK10" s="111" t="s">
        <v>1142</v>
      </c>
      <c r="AL10" s="111" t="s">
        <v>1141</v>
      </c>
      <c r="AM10" s="112" t="s">
        <v>916</v>
      </c>
      <c r="AN10" s="112" t="s">
        <v>1139</v>
      </c>
      <c r="AO10" s="111" t="s">
        <v>932</v>
      </c>
      <c r="AP10" s="111" t="s">
        <v>941</v>
      </c>
      <c r="AQ10" s="112" t="s">
        <v>944</v>
      </c>
      <c r="AR10" s="112" t="s">
        <v>923</v>
      </c>
      <c r="AS10" s="111" t="s">
        <v>924</v>
      </c>
      <c r="AT10" s="111" t="s">
        <v>905</v>
      </c>
      <c r="AU10" s="111" t="s">
        <v>908</v>
      </c>
      <c r="AV10" s="111" t="s">
        <v>925</v>
      </c>
      <c r="AW10" s="111" t="s">
        <v>915</v>
      </c>
      <c r="AX10" s="111" t="s">
        <v>917</v>
      </c>
      <c r="AY10" s="112" t="s">
        <v>913</v>
      </c>
      <c r="AZ10" s="112" t="s">
        <v>914</v>
      </c>
      <c r="BA10" s="111" t="s">
        <v>942</v>
      </c>
      <c r="BB10" s="111"/>
      <c r="BC10" s="113" t="s">
        <v>921</v>
      </c>
      <c r="BD10" s="114" t="s">
        <v>946</v>
      </c>
      <c r="BE10" s="114" t="s">
        <v>947</v>
      </c>
      <c r="BF10" s="114" t="s">
        <v>930</v>
      </c>
      <c r="BG10" s="114" t="s">
        <v>948</v>
      </c>
      <c r="BH10" s="114" t="s">
        <v>939</v>
      </c>
      <c r="BI10" s="113" t="s">
        <v>910</v>
      </c>
      <c r="BJ10" s="114" t="s">
        <v>949</v>
      </c>
      <c r="BK10" s="114" t="s">
        <v>950</v>
      </c>
      <c r="BL10" s="114" t="s">
        <v>909</v>
      </c>
      <c r="BM10" s="114" t="s">
        <v>926</v>
      </c>
      <c r="BN10" s="114" t="s">
        <v>1142</v>
      </c>
      <c r="BO10" s="114" t="s">
        <v>1141</v>
      </c>
      <c r="BP10" s="113" t="s">
        <v>916</v>
      </c>
      <c r="BQ10" s="113" t="s">
        <v>1139</v>
      </c>
      <c r="BR10" s="114" t="s">
        <v>932</v>
      </c>
      <c r="BS10" s="114" t="s">
        <v>941</v>
      </c>
      <c r="BT10" s="113" t="s">
        <v>944</v>
      </c>
      <c r="BU10" s="113" t="s">
        <v>923</v>
      </c>
      <c r="BV10" s="114" t="s">
        <v>924</v>
      </c>
      <c r="BW10" s="114" t="s">
        <v>905</v>
      </c>
      <c r="BX10" s="114" t="s">
        <v>908</v>
      </c>
      <c r="BY10" s="114" t="s">
        <v>925</v>
      </c>
      <c r="BZ10" s="114" t="s">
        <v>915</v>
      </c>
      <c r="CA10" s="114" t="s">
        <v>917</v>
      </c>
      <c r="CB10" s="113" t="s">
        <v>913</v>
      </c>
      <c r="CC10" s="113" t="s">
        <v>914</v>
      </c>
      <c r="CD10" s="114" t="s">
        <v>942</v>
      </c>
    </row>
    <row r="11" spans="1:82" s="76" customFormat="1">
      <c r="A11" s="101">
        <v>458</v>
      </c>
      <c r="B11" s="78" t="s">
        <v>68</v>
      </c>
      <c r="C11" s="85">
        <v>90.0553122340568</v>
      </c>
      <c r="D11" s="83">
        <v>41.983885072935848</v>
      </c>
      <c r="E11" s="83">
        <v>1.7000000000000001E-2</v>
      </c>
      <c r="F11" s="83">
        <v>8.6129999999999991E-3</v>
      </c>
      <c r="G11" s="83">
        <v>9.5959794910273235</v>
      </c>
      <c r="H11" s="83">
        <v>0.15004000000000001</v>
      </c>
      <c r="I11" s="83">
        <v>48.740027400000002</v>
      </c>
      <c r="J11" s="84">
        <v>0.20677999999999999</v>
      </c>
      <c r="K11" s="84">
        <v>0.41433599999999998</v>
      </c>
      <c r="L11" s="84">
        <v>1.7644422559869949E-2</v>
      </c>
      <c r="M11" s="84">
        <v>3.9788000000000004E-2</v>
      </c>
      <c r="N11" s="83">
        <v>101.17409338652305</v>
      </c>
      <c r="O11" s="85">
        <v>63.956141635745958</v>
      </c>
      <c r="P11" s="84">
        <v>1.5578186334026802E-2</v>
      </c>
      <c r="Q11" s="84">
        <v>8.1574836340660262E-2</v>
      </c>
      <c r="R11" s="84">
        <v>2.1548607955378468E-2</v>
      </c>
      <c r="S11" s="85">
        <v>24.007895042377804</v>
      </c>
      <c r="T11" s="84">
        <v>8.5009390043962098E-3</v>
      </c>
      <c r="U11" s="85">
        <v>0.25375761022304877</v>
      </c>
      <c r="V11" s="85">
        <v>0.42301508999782728</v>
      </c>
      <c r="W11" s="80"/>
      <c r="X11" s="107" t="s">
        <v>68</v>
      </c>
      <c r="Y11" s="75" t="s">
        <v>1136</v>
      </c>
      <c r="Z11" s="107"/>
      <c r="AA11" s="165">
        <v>16.2</v>
      </c>
      <c r="AB11" s="166">
        <v>1238.23</v>
      </c>
      <c r="AC11" s="165">
        <v>1.1100000000000001</v>
      </c>
      <c r="AD11" s="165">
        <v>60.64</v>
      </c>
      <c r="AE11" s="165">
        <v>0.89</v>
      </c>
      <c r="AF11" s="165"/>
      <c r="AG11" s="166">
        <v>792.06</v>
      </c>
      <c r="AH11" s="166">
        <v>44189.5</v>
      </c>
      <c r="AI11" s="166">
        <v>91.3</v>
      </c>
      <c r="AJ11" s="166">
        <v>3045.84</v>
      </c>
      <c r="AK11" s="167" t="s">
        <v>945</v>
      </c>
      <c r="AL11" s="167"/>
      <c r="AM11" s="167"/>
      <c r="AN11" s="167"/>
      <c r="AO11" s="167" t="s">
        <v>945</v>
      </c>
      <c r="AP11" s="167" t="s">
        <v>945</v>
      </c>
      <c r="AQ11" s="167"/>
      <c r="AR11" s="167"/>
      <c r="AS11" s="167" t="s">
        <v>945</v>
      </c>
      <c r="AT11" s="167" t="s">
        <v>945</v>
      </c>
      <c r="AU11" s="167" t="s">
        <v>945</v>
      </c>
      <c r="AV11" s="167" t="s">
        <v>945</v>
      </c>
      <c r="AW11" s="167" t="s">
        <v>945</v>
      </c>
      <c r="AX11" s="167" t="s">
        <v>945</v>
      </c>
      <c r="AZ11" s="80"/>
      <c r="BA11" s="167" t="s">
        <v>945</v>
      </c>
      <c r="BB11" s="167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  <c r="BM11" s="130"/>
      <c r="BN11" s="130"/>
      <c r="BO11" s="130"/>
      <c r="BP11" s="130"/>
      <c r="BQ11" s="130"/>
      <c r="BR11" s="130"/>
      <c r="BS11" s="130"/>
      <c r="BT11" s="130"/>
      <c r="BU11" s="130"/>
      <c r="BV11" s="130"/>
      <c r="BW11" s="130"/>
      <c r="BX11" s="130"/>
      <c r="BY11" s="130"/>
      <c r="BZ11" s="130"/>
      <c r="CA11" s="130"/>
      <c r="CB11" s="130"/>
      <c r="CC11" s="130"/>
      <c r="CD11" s="130"/>
    </row>
    <row r="12" spans="1:82" s="76" customFormat="1">
      <c r="A12" s="101">
        <v>458</v>
      </c>
      <c r="B12" s="78" t="s">
        <v>69</v>
      </c>
      <c r="C12" s="85">
        <v>90.910710249625168</v>
      </c>
      <c r="D12" s="83">
        <v>42.341382624376251</v>
      </c>
      <c r="E12" s="83">
        <v>1.7000000000000001E-2</v>
      </c>
      <c r="F12" s="83">
        <v>1.1483999999999999E-2</v>
      </c>
      <c r="G12" s="83">
        <v>8.7566466217131662</v>
      </c>
      <c r="H12" s="83">
        <v>0.13648799999999997</v>
      </c>
      <c r="I12" s="83">
        <v>49.124845800000003</v>
      </c>
      <c r="J12" s="84">
        <v>0.20481999999999997</v>
      </c>
      <c r="K12" s="84">
        <v>0.48405599999999999</v>
      </c>
      <c r="L12" s="84">
        <v>1.5567688716115517E-2</v>
      </c>
      <c r="M12" s="84">
        <v>4.5472000000000005E-2</v>
      </c>
      <c r="N12" s="83">
        <v>101.13776273480553</v>
      </c>
      <c r="O12" s="85">
        <v>64.156897468738407</v>
      </c>
      <c r="P12" s="84">
        <v>1.552944002774659E-2</v>
      </c>
      <c r="Q12" s="84">
        <v>8.6284389662552155E-2</v>
      </c>
      <c r="R12" s="84">
        <v>2.3390232454067971E-2</v>
      </c>
      <c r="S12" s="85">
        <v>17.835249042145591</v>
      </c>
      <c r="T12" s="84">
        <v>9.8535881816447339E-3</v>
      </c>
      <c r="U12" s="85">
        <v>0.26385297025368093</v>
      </c>
      <c r="V12" s="85">
        <v>0.47265472392123226</v>
      </c>
      <c r="W12" s="80"/>
      <c r="X12" s="107" t="s">
        <v>69</v>
      </c>
      <c r="Y12" s="75" t="s">
        <v>1136</v>
      </c>
      <c r="Z12" s="107"/>
      <c r="AA12" s="165">
        <v>35.86</v>
      </c>
      <c r="AB12" s="166">
        <v>664.22</v>
      </c>
      <c r="AC12" s="165">
        <v>1.71</v>
      </c>
      <c r="AD12" s="165">
        <v>79.680000000000007</v>
      </c>
      <c r="AE12" s="165">
        <v>1.25</v>
      </c>
      <c r="AF12" s="165"/>
      <c r="AG12" s="166">
        <v>1106.18</v>
      </c>
      <c r="AH12" s="166">
        <v>70940.59</v>
      </c>
      <c r="AI12" s="166">
        <v>130</v>
      </c>
      <c r="AJ12" s="166">
        <v>3792.09</v>
      </c>
      <c r="AK12" s="165">
        <v>1.88</v>
      </c>
      <c r="AL12" s="165"/>
      <c r="AM12" s="165"/>
      <c r="AN12" s="165"/>
      <c r="AO12" s="167" t="s">
        <v>945</v>
      </c>
      <c r="AP12" s="165">
        <v>0.17</v>
      </c>
      <c r="AQ12" s="165"/>
      <c r="AR12" s="165"/>
      <c r="AS12" s="165">
        <v>0.13800000000000001</v>
      </c>
      <c r="AT12" s="167" t="s">
        <v>945</v>
      </c>
      <c r="AU12" s="167" t="s">
        <v>945</v>
      </c>
      <c r="AV12" s="167" t="s">
        <v>945</v>
      </c>
      <c r="AW12" s="167" t="s">
        <v>945</v>
      </c>
      <c r="AX12" s="165">
        <v>0.39</v>
      </c>
      <c r="AZ12" s="80"/>
      <c r="BA12" s="167" t="s">
        <v>945</v>
      </c>
      <c r="BB12" s="167"/>
      <c r="BC12" s="130"/>
      <c r="BD12" s="130"/>
      <c r="BE12" s="130"/>
      <c r="BF12" s="130"/>
      <c r="BG12" s="130"/>
      <c r="BH12" s="130"/>
      <c r="BI12" s="130"/>
      <c r="BJ12" s="130"/>
      <c r="BK12" s="130"/>
      <c r="BL12" s="130"/>
      <c r="BM12" s="130"/>
      <c r="BN12" s="130"/>
      <c r="BO12" s="130"/>
      <c r="BP12" s="130"/>
      <c r="BQ12" s="130"/>
      <c r="BR12" s="130"/>
      <c r="BS12" s="130"/>
      <c r="BT12" s="130"/>
      <c r="BU12" s="130"/>
      <c r="BV12" s="130"/>
      <c r="BW12" s="130"/>
      <c r="BX12" s="130"/>
      <c r="BY12" s="130"/>
      <c r="BZ12" s="130"/>
      <c r="CA12" s="130"/>
      <c r="CB12" s="130"/>
      <c r="CC12" s="130"/>
      <c r="CD12" s="130"/>
    </row>
    <row r="13" spans="1:82" s="76" customFormat="1">
      <c r="A13" s="101">
        <v>458</v>
      </c>
      <c r="B13" s="78" t="s">
        <v>70</v>
      </c>
      <c r="C13" s="85">
        <v>90.169535864269022</v>
      </c>
      <c r="D13" s="83">
        <v>42.265398740420366</v>
      </c>
      <c r="E13" s="83">
        <v>1.7999999999999999E-2</v>
      </c>
      <c r="F13" s="83">
        <v>6.6990000000000001E-3</v>
      </c>
      <c r="G13" s="83">
        <v>9.4002960060035043</v>
      </c>
      <c r="H13" s="83">
        <v>0.14713599999999999</v>
      </c>
      <c r="I13" s="83">
        <v>48.362151600000004</v>
      </c>
      <c r="J13" s="84">
        <v>0.20776</v>
      </c>
      <c r="K13" s="84">
        <v>0.41632799999999998</v>
      </c>
      <c r="L13" s="84">
        <v>1.5859674393396146E-2</v>
      </c>
      <c r="M13" s="84">
        <v>3.8976000000000004E-2</v>
      </c>
      <c r="N13" s="83">
        <v>100.87860502081726</v>
      </c>
      <c r="O13" s="85">
        <v>63.888484164334393</v>
      </c>
      <c r="P13" s="84">
        <v>1.5594683527696751E-2</v>
      </c>
      <c r="Q13" s="84">
        <v>8.0922918152124282E-2</v>
      </c>
      <c r="R13" s="84">
        <v>2.2101431685482453E-2</v>
      </c>
      <c r="S13" s="85">
        <v>31.013584117032394</v>
      </c>
      <c r="T13" s="84">
        <v>8.608549996770614E-3</v>
      </c>
      <c r="U13" s="85">
        <v>0.2503410414140026</v>
      </c>
      <c r="V13" s="85">
        <v>0.41614374190702036</v>
      </c>
      <c r="W13" s="80"/>
      <c r="X13" s="107" t="s">
        <v>70</v>
      </c>
      <c r="Y13" s="75" t="s">
        <v>1136</v>
      </c>
      <c r="Z13" s="107"/>
      <c r="AA13" s="165">
        <v>35.880000000000003</v>
      </c>
      <c r="AB13" s="166">
        <v>1688.17</v>
      </c>
      <c r="AC13" s="165">
        <v>2.17</v>
      </c>
      <c r="AD13" s="165">
        <v>81.05</v>
      </c>
      <c r="AE13" s="165">
        <v>1.34</v>
      </c>
      <c r="AF13" s="165"/>
      <c r="AG13" s="166">
        <v>1208.1500000000001</v>
      </c>
      <c r="AH13" s="166">
        <v>75659.75</v>
      </c>
      <c r="AI13" s="166">
        <v>135.49</v>
      </c>
      <c r="AJ13" s="166">
        <v>2923.02</v>
      </c>
      <c r="AK13" s="167" t="s">
        <v>945</v>
      </c>
      <c r="AL13" s="167"/>
      <c r="AM13" s="167"/>
      <c r="AN13" s="167"/>
      <c r="AO13" s="167" t="s">
        <v>945</v>
      </c>
      <c r="AP13" s="167" t="s">
        <v>945</v>
      </c>
      <c r="AQ13" s="167"/>
      <c r="AR13" s="167"/>
      <c r="AS13" s="165">
        <v>0.124</v>
      </c>
      <c r="AT13" s="167" t="s">
        <v>945</v>
      </c>
      <c r="AU13" s="167" t="s">
        <v>945</v>
      </c>
      <c r="AV13" s="167" t="s">
        <v>945</v>
      </c>
      <c r="AW13" s="165">
        <v>5.6000000000000001E-2</v>
      </c>
      <c r="AX13" s="165">
        <v>0.33</v>
      </c>
      <c r="AZ13" s="80"/>
      <c r="BA13" s="165">
        <v>6.9000000000000006E-2</v>
      </c>
      <c r="BB13" s="165"/>
      <c r="BC13" s="130"/>
      <c r="BD13" s="130"/>
      <c r="BE13" s="130"/>
      <c r="BF13" s="130"/>
      <c r="BG13" s="130"/>
      <c r="BH13" s="130"/>
      <c r="BI13" s="130"/>
      <c r="BJ13" s="130"/>
      <c r="BK13" s="130"/>
      <c r="BL13" s="130"/>
      <c r="BM13" s="130"/>
      <c r="BN13" s="130"/>
      <c r="BO13" s="130"/>
      <c r="BP13" s="130"/>
      <c r="BQ13" s="130"/>
      <c r="BR13" s="130"/>
      <c r="BS13" s="130"/>
      <c r="BT13" s="130"/>
      <c r="BU13" s="130"/>
      <c r="BV13" s="130"/>
      <c r="BW13" s="130"/>
      <c r="BX13" s="130"/>
      <c r="BY13" s="130"/>
      <c r="BZ13" s="130"/>
      <c r="CA13" s="130"/>
      <c r="CB13" s="130"/>
      <c r="CC13" s="130"/>
      <c r="CD13" s="130"/>
    </row>
    <row r="14" spans="1:82" s="76" customFormat="1">
      <c r="A14" s="101">
        <v>458</v>
      </c>
      <c r="B14" s="78" t="s">
        <v>71</v>
      </c>
      <c r="C14" s="85">
        <v>89.777651236591069</v>
      </c>
      <c r="D14" s="83">
        <v>42.369018861911186</v>
      </c>
      <c r="E14" s="83">
        <v>1.9E-2</v>
      </c>
      <c r="F14" s="83">
        <v>7.6559999999999996E-3</v>
      </c>
      <c r="G14" s="83">
        <v>9.8688410102463067</v>
      </c>
      <c r="H14" s="83">
        <v>0.160688</v>
      </c>
      <c r="I14" s="83">
        <v>48.614068799999998</v>
      </c>
      <c r="J14" s="84">
        <v>0.21854000000000001</v>
      </c>
      <c r="K14" s="84">
        <v>0.389436</v>
      </c>
      <c r="L14" s="84">
        <v>1.7344274888729062E-2</v>
      </c>
      <c r="M14" s="84">
        <v>3.9788000000000004E-2</v>
      </c>
      <c r="N14" s="83">
        <v>101.70438094704622</v>
      </c>
      <c r="O14" s="85">
        <v>61.416166796813123</v>
      </c>
      <c r="P14" s="84">
        <v>1.622244994389261E-2</v>
      </c>
      <c r="Q14" s="84">
        <v>7.9056990343220987E-2</v>
      </c>
      <c r="R14" s="84">
        <v>2.21444442942288E-2</v>
      </c>
      <c r="S14" s="85">
        <v>28.544932079414842</v>
      </c>
      <c r="T14" s="84">
        <v>8.0107674509235904E-3</v>
      </c>
      <c r="U14" s="85">
        <v>0.12033061661984013</v>
      </c>
      <c r="V14" s="85">
        <v>0.39647648961561782</v>
      </c>
      <c r="W14" s="80"/>
      <c r="AB14" s="131"/>
      <c r="AG14" s="131"/>
      <c r="AH14" s="131"/>
      <c r="AI14" s="131"/>
      <c r="AJ14" s="131"/>
      <c r="AZ14" s="80"/>
      <c r="BC14" s="130"/>
      <c r="BD14" s="130"/>
      <c r="BE14" s="130"/>
      <c r="BF14" s="130"/>
      <c r="BG14" s="130"/>
      <c r="BH14" s="130"/>
      <c r="BI14" s="130"/>
      <c r="BJ14" s="130"/>
      <c r="BK14" s="130"/>
      <c r="BL14" s="130"/>
      <c r="BM14" s="130"/>
      <c r="BN14" s="130"/>
      <c r="BO14" s="130"/>
      <c r="BP14" s="130"/>
      <c r="BQ14" s="130"/>
      <c r="BR14" s="130"/>
      <c r="BS14" s="130"/>
      <c r="BT14" s="130"/>
      <c r="BU14" s="130"/>
      <c r="BV14" s="130"/>
      <c r="BW14" s="130"/>
      <c r="BX14" s="130"/>
      <c r="BY14" s="130"/>
      <c r="BZ14" s="130"/>
      <c r="CA14" s="130"/>
      <c r="CB14" s="130"/>
      <c r="CC14" s="130"/>
      <c r="CD14" s="130"/>
    </row>
    <row r="15" spans="1:82" s="76" customFormat="1">
      <c r="A15" s="101">
        <v>458</v>
      </c>
      <c r="B15" s="78" t="s">
        <v>72</v>
      </c>
      <c r="C15" s="85">
        <v>89.855995398923454</v>
      </c>
      <c r="D15" s="83">
        <v>42.124113776590491</v>
      </c>
      <c r="E15" s="83">
        <v>1.9E-2</v>
      </c>
      <c r="F15" s="83">
        <v>7.6559999999999996E-3</v>
      </c>
      <c r="G15" s="83">
        <v>9.7030222157355404</v>
      </c>
      <c r="H15" s="83">
        <v>0.15391199999999999</v>
      </c>
      <c r="I15" s="83">
        <v>48.208422599999999</v>
      </c>
      <c r="J15" s="84">
        <v>0.21265999999999999</v>
      </c>
      <c r="K15" s="84">
        <v>0.39441600000000004</v>
      </c>
      <c r="L15" s="84">
        <v>1.7526675562690906E-2</v>
      </c>
      <c r="M15" s="84">
        <v>3.9788000000000004E-2</v>
      </c>
      <c r="N15" s="83">
        <v>100.88051726788872</v>
      </c>
      <c r="O15" s="85">
        <v>63.042662142883863</v>
      </c>
      <c r="P15" s="84">
        <v>1.5803912108738941E-2</v>
      </c>
      <c r="Q15" s="84">
        <v>7.9385032818757889E-2</v>
      </c>
      <c r="R15" s="84">
        <v>2.1916882727025605E-2</v>
      </c>
      <c r="S15" s="85">
        <v>27.776907001044933</v>
      </c>
      <c r="T15" s="84">
        <v>8.1814749109837097E-3</v>
      </c>
      <c r="U15" s="85">
        <v>0.20700980228016475</v>
      </c>
      <c r="V15" s="85">
        <v>0.39993412291627189</v>
      </c>
      <c r="W15" s="80"/>
      <c r="AB15" s="131"/>
      <c r="AG15" s="131"/>
      <c r="AH15" s="131"/>
      <c r="AI15" s="131"/>
      <c r="AJ15" s="131"/>
      <c r="AZ15" s="8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  <c r="BZ15" s="130"/>
      <c r="CA15" s="130"/>
      <c r="CB15" s="130"/>
      <c r="CC15" s="130"/>
      <c r="CD15" s="130"/>
    </row>
    <row r="16" spans="1:82" s="76" customFormat="1">
      <c r="A16" s="101">
        <v>458</v>
      </c>
      <c r="B16" s="78" t="s">
        <v>73</v>
      </c>
      <c r="C16" s="85">
        <v>90.18490280552848</v>
      </c>
      <c r="D16" s="83">
        <v>42.117658726644827</v>
      </c>
      <c r="E16" s="83">
        <v>2.1000000000000001E-2</v>
      </c>
      <c r="F16" s="83">
        <v>1.0526999999999998E-2</v>
      </c>
      <c r="G16" s="83">
        <v>9.3380079033250283</v>
      </c>
      <c r="H16" s="83">
        <v>0.14616799999999999</v>
      </c>
      <c r="I16" s="83">
        <v>48.125111400000002</v>
      </c>
      <c r="J16" s="84">
        <v>0.19600000000000001</v>
      </c>
      <c r="K16" s="84">
        <v>0.48803999999999997</v>
      </c>
      <c r="L16" s="84">
        <v>1.592819130634247E-2</v>
      </c>
      <c r="M16" s="84">
        <v>4.3848000000000005E-2</v>
      </c>
      <c r="N16" s="83">
        <v>100.50228922127619</v>
      </c>
      <c r="O16" s="85">
        <v>63.885446221642418</v>
      </c>
      <c r="P16" s="84">
        <v>1.5595425101210885E-2</v>
      </c>
      <c r="Q16" s="84">
        <v>9.4697367851469469E-2</v>
      </c>
      <c r="R16" s="84">
        <v>2.0989487482679189E-2</v>
      </c>
      <c r="S16" s="85">
        <v>18.618789778664389</v>
      </c>
      <c r="T16" s="84">
        <v>1.014106743449533E-2</v>
      </c>
      <c r="U16" s="85">
        <v>0.25018746153922544</v>
      </c>
      <c r="V16" s="85">
        <v>0.56132919662805847</v>
      </c>
      <c r="W16" s="80"/>
      <c r="AB16" s="131"/>
      <c r="AG16" s="131"/>
      <c r="AH16" s="131"/>
      <c r="AI16" s="131"/>
      <c r="AJ16" s="131"/>
      <c r="AZ16" s="80"/>
      <c r="BC16" s="130"/>
      <c r="BD16" s="130"/>
      <c r="BE16" s="130"/>
      <c r="BF16" s="130"/>
      <c r="BG16" s="130"/>
      <c r="BH16" s="130"/>
      <c r="BI16" s="130"/>
      <c r="BJ16" s="130"/>
      <c r="BK16" s="130"/>
      <c r="BL16" s="130"/>
      <c r="BM16" s="130"/>
      <c r="BN16" s="130"/>
      <c r="BO16" s="130"/>
      <c r="BP16" s="130"/>
      <c r="BQ16" s="130"/>
      <c r="BR16" s="130"/>
      <c r="BS16" s="130"/>
      <c r="BT16" s="130"/>
      <c r="BU16" s="130"/>
      <c r="BV16" s="130"/>
      <c r="BW16" s="130"/>
      <c r="BX16" s="130"/>
      <c r="BY16" s="130"/>
      <c r="BZ16" s="130"/>
      <c r="CA16" s="130"/>
      <c r="CB16" s="130"/>
      <c r="CC16" s="130"/>
      <c r="CD16" s="130"/>
    </row>
    <row r="17" spans="1:82" s="76" customFormat="1">
      <c r="A17" s="101">
        <v>458</v>
      </c>
      <c r="B17" s="78" t="s">
        <v>74</v>
      </c>
      <c r="C17" s="85">
        <v>90.590535043637075</v>
      </c>
      <c r="D17" s="83">
        <v>42.380715520142502</v>
      </c>
      <c r="E17" s="83">
        <v>1.7999999999999999E-2</v>
      </c>
      <c r="F17" s="83">
        <v>8.6129999999999991E-3</v>
      </c>
      <c r="G17" s="83">
        <v>9.0236769383179514</v>
      </c>
      <c r="H17" s="83">
        <v>0.13842399999999999</v>
      </c>
      <c r="I17" s="83">
        <v>48.728125800000001</v>
      </c>
      <c r="J17" s="84">
        <v>0.19502</v>
      </c>
      <c r="K17" s="84">
        <v>0.47110799999999997</v>
      </c>
      <c r="L17" s="84">
        <v>1.7273955367850254E-2</v>
      </c>
      <c r="M17" s="84">
        <v>3.7352000000000003E-2</v>
      </c>
      <c r="N17" s="83">
        <v>101.0183092138283</v>
      </c>
      <c r="O17" s="85">
        <v>65.188673483774139</v>
      </c>
      <c r="P17" s="84">
        <v>1.5283647271255649E-2</v>
      </c>
      <c r="Q17" s="84">
        <v>8.7241738221277801E-2</v>
      </c>
      <c r="R17" s="84">
        <v>2.1612032581959043E-2</v>
      </c>
      <c r="S17" s="85">
        <v>22.642517125275749</v>
      </c>
      <c r="T17" s="84">
        <v>9.6680919338785649E-3</v>
      </c>
      <c r="U17" s="85">
        <v>0.31475665012295462</v>
      </c>
      <c r="V17" s="85">
        <v>0.48274536919991234</v>
      </c>
      <c r="W17" s="80"/>
      <c r="AB17" s="131"/>
      <c r="AG17" s="131"/>
      <c r="AH17" s="131"/>
      <c r="AI17" s="131"/>
      <c r="AJ17" s="131"/>
      <c r="AZ17" s="8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130"/>
      <c r="BP17" s="130"/>
      <c r="BQ17" s="130"/>
      <c r="BR17" s="130"/>
      <c r="BS17" s="130"/>
      <c r="BT17" s="130"/>
      <c r="BU17" s="130"/>
      <c r="BV17" s="130"/>
      <c r="BW17" s="130"/>
      <c r="BX17" s="130"/>
      <c r="BY17" s="130"/>
      <c r="BZ17" s="130"/>
      <c r="CA17" s="130"/>
      <c r="CB17" s="130"/>
      <c r="CC17" s="130"/>
      <c r="CD17" s="130"/>
    </row>
    <row r="18" spans="1:82" s="76" customFormat="1">
      <c r="A18" s="101">
        <v>458</v>
      </c>
      <c r="B18" s="78" t="s">
        <v>75</v>
      </c>
      <c r="C18" s="85">
        <v>90.10145646781757</v>
      </c>
      <c r="D18" s="83">
        <v>42.44514279352002</v>
      </c>
      <c r="E18" s="83">
        <v>1.6E-2</v>
      </c>
      <c r="F18" s="83">
        <v>7.6559999999999996E-3</v>
      </c>
      <c r="G18" s="83">
        <v>9.4974136492574672</v>
      </c>
      <c r="H18" s="83">
        <v>0.151976</v>
      </c>
      <c r="I18" s="83">
        <v>48.489102000000003</v>
      </c>
      <c r="J18" s="84">
        <v>0.20971999999999999</v>
      </c>
      <c r="K18" s="84">
        <v>0.42031199999999996</v>
      </c>
      <c r="L18" s="84">
        <v>1.5752844985816784E-2</v>
      </c>
      <c r="M18" s="84">
        <v>4.0600000000000004E-2</v>
      </c>
      <c r="N18" s="83">
        <v>101.29367528776328</v>
      </c>
      <c r="O18" s="85">
        <v>62.492851826982331</v>
      </c>
      <c r="P18" s="84">
        <v>1.5942954473664811E-2</v>
      </c>
      <c r="Q18" s="84">
        <v>8.2325239303188247E-2</v>
      </c>
      <c r="R18" s="84">
        <v>2.2081801187673493E-2</v>
      </c>
      <c r="S18" s="85">
        <v>27.392894461859978</v>
      </c>
      <c r="T18" s="84">
        <v>8.6681745518817806E-3</v>
      </c>
      <c r="U18" s="85">
        <v>0.17821412850401774</v>
      </c>
      <c r="V18" s="85">
        <v>0.43092448730346472</v>
      </c>
      <c r="W18" s="80"/>
      <c r="AB18" s="131"/>
      <c r="AG18" s="131"/>
      <c r="AH18" s="131"/>
      <c r="AI18" s="131"/>
      <c r="AJ18" s="131"/>
      <c r="AZ18" s="8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  <c r="BZ18" s="130"/>
      <c r="CA18" s="130"/>
      <c r="CB18" s="130"/>
      <c r="CC18" s="130"/>
      <c r="CD18" s="130"/>
    </row>
    <row r="19" spans="1:82" s="76" customFormat="1">
      <c r="A19" s="101">
        <v>458</v>
      </c>
      <c r="B19" s="78" t="s">
        <v>76</v>
      </c>
      <c r="C19" s="85">
        <v>90.268243396128469</v>
      </c>
      <c r="D19" s="83">
        <v>42.251392969483476</v>
      </c>
      <c r="E19" s="83">
        <v>1.2999999999999999E-2</v>
      </c>
      <c r="F19" s="83">
        <v>3.8279999999999998E-3</v>
      </c>
      <c r="G19" s="83">
        <v>9.3138421585089866</v>
      </c>
      <c r="H19" s="83">
        <v>0.14616799999999999</v>
      </c>
      <c r="I19" s="83">
        <v>48.456372600000002</v>
      </c>
      <c r="J19" s="84">
        <v>0.2205</v>
      </c>
      <c r="K19" s="84">
        <v>0.42330000000000001</v>
      </c>
      <c r="L19" s="84">
        <v>1.6954773625640115E-2</v>
      </c>
      <c r="M19" s="84">
        <v>3.6540000000000003E-2</v>
      </c>
      <c r="N19" s="83">
        <v>100.88189850161811</v>
      </c>
      <c r="O19" s="85">
        <v>63.720117662614165</v>
      </c>
      <c r="P19" s="84">
        <v>1.5635889074819161E-2</v>
      </c>
      <c r="Q19" s="84">
        <v>8.1362866722236943E-2</v>
      </c>
      <c r="R19" s="84">
        <v>2.3674440284405563E-2</v>
      </c>
      <c r="S19" s="85">
        <v>57.60188087774295</v>
      </c>
      <c r="T19" s="84">
        <v>8.7356931046877404E-3</v>
      </c>
      <c r="U19" s="85">
        <v>0.24180737260495144</v>
      </c>
      <c r="V19" s="85">
        <v>0.42078088782572182</v>
      </c>
      <c r="W19" s="80"/>
      <c r="AB19" s="131"/>
      <c r="AG19" s="131"/>
      <c r="AH19" s="131"/>
      <c r="AI19" s="131"/>
      <c r="AJ19" s="131"/>
      <c r="AZ19" s="80"/>
      <c r="BC19" s="130"/>
      <c r="BD19" s="130"/>
      <c r="BE19" s="130"/>
      <c r="BF19" s="130"/>
      <c r="BG19" s="130"/>
      <c r="BH19" s="130"/>
      <c r="BI19" s="130"/>
      <c r="BJ19" s="130"/>
      <c r="BK19" s="130"/>
      <c r="BL19" s="130"/>
      <c r="BM19" s="130"/>
      <c r="BN19" s="130"/>
      <c r="BO19" s="130"/>
      <c r="BP19" s="130"/>
      <c r="BQ19" s="130"/>
      <c r="BR19" s="130"/>
      <c r="BS19" s="130"/>
      <c r="BT19" s="130"/>
      <c r="BU19" s="130"/>
      <c r="BV19" s="130"/>
      <c r="BW19" s="130"/>
      <c r="BX19" s="130"/>
      <c r="BY19" s="130"/>
      <c r="BZ19" s="130"/>
      <c r="CA19" s="130"/>
      <c r="CB19" s="130"/>
      <c r="CC19" s="130"/>
      <c r="CD19" s="130"/>
    </row>
    <row r="20" spans="1:82" s="76" customFormat="1">
      <c r="A20" s="101">
        <v>458</v>
      </c>
      <c r="B20" s="78" t="s">
        <v>77</v>
      </c>
      <c r="C20" s="85">
        <v>90.43328714816208</v>
      </c>
      <c r="D20" s="83">
        <v>41.89237282988308</v>
      </c>
      <c r="E20" s="83">
        <v>2.5000000000000001E-2</v>
      </c>
      <c r="F20" s="83">
        <v>7.6559999999999996E-3</v>
      </c>
      <c r="G20" s="83">
        <v>9.1601268331351573</v>
      </c>
      <c r="H20" s="83">
        <v>0.14132799999999998</v>
      </c>
      <c r="I20" s="83">
        <v>48.5674542</v>
      </c>
      <c r="J20" s="84">
        <v>0.20383999999999999</v>
      </c>
      <c r="K20" s="84">
        <v>0.42827999999999999</v>
      </c>
      <c r="L20" s="84">
        <v>1.6123860483551328E-2</v>
      </c>
      <c r="M20" s="84">
        <v>4.9532E-2</v>
      </c>
      <c r="N20" s="83">
        <v>100.49171372350177</v>
      </c>
      <c r="O20" s="85">
        <v>64.814663995352362</v>
      </c>
      <c r="P20" s="84">
        <v>1.5371840725402864E-2</v>
      </c>
      <c r="Q20" s="84">
        <v>8.0776297310949541E-2</v>
      </c>
      <c r="R20" s="84">
        <v>2.2252966985418197E-2</v>
      </c>
      <c r="S20" s="85">
        <v>26.624869383490072</v>
      </c>
      <c r="T20" s="84">
        <v>8.8182509677437442E-3</v>
      </c>
      <c r="U20" s="85">
        <v>0.29649178576906676</v>
      </c>
      <c r="V20" s="85">
        <v>0.41459832891687037</v>
      </c>
      <c r="W20" s="80"/>
      <c r="AB20" s="131"/>
      <c r="AG20" s="131"/>
      <c r="AH20" s="131"/>
      <c r="AI20" s="131"/>
      <c r="AJ20" s="131"/>
      <c r="AZ20" s="80"/>
      <c r="BC20" s="130"/>
      <c r="BD20" s="130"/>
      <c r="BE20" s="130"/>
      <c r="BF20" s="130"/>
      <c r="BG20" s="130"/>
      <c r="BH20" s="130"/>
      <c r="BI20" s="130"/>
      <c r="BJ20" s="130"/>
      <c r="BK20" s="130"/>
      <c r="BL20" s="130"/>
      <c r="BM20" s="130"/>
      <c r="BN20" s="130"/>
      <c r="BO20" s="130"/>
      <c r="BP20" s="130"/>
      <c r="BQ20" s="130"/>
      <c r="BR20" s="130"/>
      <c r="BS20" s="130"/>
      <c r="BT20" s="130"/>
      <c r="BU20" s="130"/>
      <c r="BV20" s="130"/>
      <c r="BW20" s="130"/>
      <c r="BX20" s="130"/>
      <c r="BY20" s="130"/>
      <c r="BZ20" s="130"/>
      <c r="CA20" s="130"/>
      <c r="CB20" s="130"/>
      <c r="CC20" s="130"/>
      <c r="CD20" s="130"/>
    </row>
    <row r="21" spans="1:82" s="76" customFormat="1">
      <c r="A21" s="101">
        <v>458</v>
      </c>
      <c r="B21" s="78" t="s">
        <v>78</v>
      </c>
      <c r="C21" s="85">
        <v>90.086452201450271</v>
      </c>
      <c r="D21" s="83">
        <v>42.013590151777827</v>
      </c>
      <c r="E21" s="83">
        <v>0.02</v>
      </c>
      <c r="F21" s="83">
        <v>7.6559999999999996E-3</v>
      </c>
      <c r="G21" s="83">
        <v>9.444704642890672</v>
      </c>
      <c r="H21" s="83">
        <v>0.14907199999999998</v>
      </c>
      <c r="I21" s="83">
        <v>48.138996599999999</v>
      </c>
      <c r="J21" s="84">
        <v>0.2107</v>
      </c>
      <c r="K21" s="84">
        <v>0.41732399999999997</v>
      </c>
      <c r="L21" s="84">
        <v>1.6810824892820264E-2</v>
      </c>
      <c r="M21" s="84">
        <v>3.9788000000000004E-2</v>
      </c>
      <c r="N21" s="83">
        <v>100.45864221956131</v>
      </c>
      <c r="O21" s="85">
        <v>63.356664181675114</v>
      </c>
      <c r="P21" s="84">
        <v>1.5725586321118683E-2</v>
      </c>
      <c r="Q21" s="84">
        <v>8.1877525473592991E-2</v>
      </c>
      <c r="R21" s="84">
        <v>2.2308797147891815E-2</v>
      </c>
      <c r="S21" s="85">
        <v>27.5208986415883</v>
      </c>
      <c r="T21" s="84">
        <v>8.6691462114937383E-3</v>
      </c>
      <c r="U21" s="85">
        <v>0.22323107289632027</v>
      </c>
      <c r="V21" s="85">
        <v>0.42620549399676483</v>
      </c>
      <c r="W21" s="80"/>
      <c r="AB21" s="131"/>
      <c r="AG21" s="131"/>
      <c r="AH21" s="131"/>
      <c r="AI21" s="131"/>
      <c r="AJ21" s="131"/>
      <c r="AZ21" s="8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  <c r="BZ21" s="130"/>
      <c r="CA21" s="130"/>
      <c r="CB21" s="130"/>
      <c r="CC21" s="130"/>
      <c r="CD21" s="130"/>
    </row>
    <row r="22" spans="1:82" s="76" customFormat="1">
      <c r="A22" s="101">
        <v>458</v>
      </c>
      <c r="B22" s="78" t="s">
        <v>79</v>
      </c>
      <c r="C22" s="85">
        <v>90.401839337417428</v>
      </c>
      <c r="D22" s="83">
        <v>42.079043974345353</v>
      </c>
      <c r="E22" s="83">
        <v>2.4E-2</v>
      </c>
      <c r="F22" s="83">
        <v>1.0526999999999998E-2</v>
      </c>
      <c r="G22" s="83">
        <v>9.1754120592530786</v>
      </c>
      <c r="H22" s="83">
        <v>0.14035999999999998</v>
      </c>
      <c r="I22" s="83">
        <v>48.472241400000001</v>
      </c>
      <c r="J22" s="84">
        <v>0.19109999999999999</v>
      </c>
      <c r="K22" s="84">
        <v>0.43525199999999997</v>
      </c>
      <c r="L22" s="84">
        <v>1.6107046734821613E-2</v>
      </c>
      <c r="M22" s="84">
        <v>4.5472000000000005E-2</v>
      </c>
      <c r="N22" s="83">
        <v>100.58951548033326</v>
      </c>
      <c r="O22" s="85">
        <v>65.370561835658876</v>
      </c>
      <c r="P22" s="84">
        <v>1.524112174699987E-2</v>
      </c>
      <c r="Q22" s="84">
        <v>8.2389762351984419E-2</v>
      </c>
      <c r="R22" s="84">
        <v>2.0827402493306269E-2</v>
      </c>
      <c r="S22" s="85">
        <v>18.15332003419778</v>
      </c>
      <c r="T22" s="84">
        <v>8.979407335597234E-3</v>
      </c>
      <c r="U22" s="85">
        <v>0.32356368619632647</v>
      </c>
      <c r="V22" s="85">
        <v>0.43160457314238615</v>
      </c>
      <c r="W22" s="80"/>
      <c r="AB22" s="131"/>
      <c r="AG22" s="131"/>
      <c r="AH22" s="131"/>
      <c r="AI22" s="131"/>
      <c r="AJ22" s="131"/>
      <c r="AZ22" s="80"/>
      <c r="BC22" s="130"/>
      <c r="BD22" s="130"/>
      <c r="BE22" s="130"/>
      <c r="BF22" s="130"/>
      <c r="BG22" s="130"/>
      <c r="BH22" s="130"/>
      <c r="BI22" s="130"/>
      <c r="BJ22" s="130"/>
      <c r="BK22" s="130"/>
      <c r="BL22" s="130"/>
      <c r="BM22" s="130"/>
      <c r="BN22" s="130"/>
      <c r="BO22" s="130"/>
      <c r="BP22" s="130"/>
      <c r="BQ22" s="130"/>
      <c r="BR22" s="130"/>
      <c r="BS22" s="130"/>
      <c r="BT22" s="130"/>
      <c r="BU22" s="130"/>
      <c r="BV22" s="130"/>
      <c r="BW22" s="130"/>
      <c r="BX22" s="130"/>
      <c r="BY22" s="130"/>
      <c r="BZ22" s="130"/>
      <c r="CA22" s="130"/>
      <c r="CB22" s="130"/>
      <c r="CC22" s="130"/>
      <c r="CD22" s="130"/>
    </row>
    <row r="23" spans="1:82" s="76" customFormat="1">
      <c r="A23" s="101">
        <v>458</v>
      </c>
      <c r="B23" s="78" t="s">
        <v>80</v>
      </c>
      <c r="C23" s="85">
        <v>90.061171947811872</v>
      </c>
      <c r="D23" s="83">
        <v>42.247163888945138</v>
      </c>
      <c r="E23" s="83">
        <v>0.02</v>
      </c>
      <c r="F23" s="83">
        <v>7.6559999999999996E-3</v>
      </c>
      <c r="G23" s="83">
        <v>9.4696909625858154</v>
      </c>
      <c r="H23" s="83">
        <v>0.14713599999999999</v>
      </c>
      <c r="I23" s="83">
        <v>48.130070400000001</v>
      </c>
      <c r="J23" s="84">
        <v>0.19404000000000002</v>
      </c>
      <c r="K23" s="84">
        <v>0.44720399999999999</v>
      </c>
      <c r="L23" s="84">
        <v>1.7783339941155607E-2</v>
      </c>
      <c r="M23" s="84">
        <v>3.8976000000000004E-2</v>
      </c>
      <c r="N23" s="83">
        <v>100.71972059147213</v>
      </c>
      <c r="O23" s="85">
        <v>64.360122353372503</v>
      </c>
      <c r="P23" s="84">
        <v>1.5480403939208059E-2</v>
      </c>
      <c r="Q23" s="84">
        <v>8.7988312546333339E-2</v>
      </c>
      <c r="R23" s="84">
        <v>2.0490636998254801E-2</v>
      </c>
      <c r="S23" s="85">
        <v>25.3448275862069</v>
      </c>
      <c r="T23" s="84">
        <v>9.2915716990100219E-3</v>
      </c>
      <c r="U23" s="85">
        <v>0.27400834419001097</v>
      </c>
      <c r="V23" s="85">
        <v>0.49061441190086269</v>
      </c>
      <c r="W23" s="80"/>
      <c r="AB23" s="131"/>
      <c r="AG23" s="131"/>
      <c r="AH23" s="131"/>
      <c r="AI23" s="131"/>
      <c r="AJ23" s="131"/>
      <c r="AZ23" s="80"/>
      <c r="BC23" s="130"/>
      <c r="BD23" s="130"/>
      <c r="BE23" s="130"/>
      <c r="BF23" s="130"/>
      <c r="BG23" s="130"/>
      <c r="BH23" s="130"/>
      <c r="BI23" s="130"/>
      <c r="BJ23" s="130"/>
      <c r="BK23" s="130"/>
      <c r="BL23" s="130"/>
      <c r="BM23" s="130"/>
      <c r="BN23" s="130"/>
      <c r="BO23" s="130"/>
      <c r="BP23" s="130"/>
      <c r="BQ23" s="130"/>
      <c r="BR23" s="130"/>
      <c r="BS23" s="130"/>
      <c r="BT23" s="130"/>
      <c r="BU23" s="130"/>
      <c r="BV23" s="130"/>
      <c r="BW23" s="130"/>
      <c r="BX23" s="130"/>
      <c r="BY23" s="130"/>
      <c r="BZ23" s="130"/>
      <c r="CA23" s="130"/>
      <c r="CB23" s="130"/>
      <c r="CC23" s="130"/>
      <c r="CD23" s="130"/>
    </row>
    <row r="24" spans="1:82" s="76" customFormat="1">
      <c r="A24" s="101">
        <v>458</v>
      </c>
      <c r="B24" s="78" t="s">
        <v>81</v>
      </c>
      <c r="C24" s="85">
        <v>90.181341664352175</v>
      </c>
      <c r="D24" s="83">
        <v>42.22768045896111</v>
      </c>
      <c r="E24" s="83">
        <v>1.9E-2</v>
      </c>
      <c r="F24" s="83">
        <v>7.6559999999999996E-3</v>
      </c>
      <c r="G24" s="83">
        <v>9.3123088964257761</v>
      </c>
      <c r="H24" s="83">
        <v>0.1452</v>
      </c>
      <c r="I24" s="83">
        <v>47.973365999999999</v>
      </c>
      <c r="J24" s="84">
        <v>0.19502</v>
      </c>
      <c r="K24" s="84">
        <v>0.44919599999999998</v>
      </c>
      <c r="L24" s="84">
        <v>1.7956460213931651E-2</v>
      </c>
      <c r="M24" s="84">
        <v>4.5472000000000005E-2</v>
      </c>
      <c r="N24" s="83">
        <v>100.39285581560083</v>
      </c>
      <c r="O24" s="85">
        <v>64.134358790811135</v>
      </c>
      <c r="P24" s="84">
        <v>1.5534897524379839E-2</v>
      </c>
      <c r="Q24" s="84">
        <v>8.7195297220521759E-2</v>
      </c>
      <c r="R24" s="84">
        <v>2.0942174724772288E-2</v>
      </c>
      <c r="S24" s="85">
        <v>25.472831765935215</v>
      </c>
      <c r="T24" s="84">
        <v>9.3634455418450304E-3</v>
      </c>
      <c r="U24" s="85">
        <v>0.26272272270093522</v>
      </c>
      <c r="V24" s="85">
        <v>0.48225587176374346</v>
      </c>
      <c r="W24" s="80"/>
      <c r="AB24" s="131"/>
      <c r="AG24" s="131"/>
      <c r="AH24" s="131"/>
      <c r="AI24" s="131"/>
      <c r="AJ24" s="131"/>
      <c r="AZ24" s="80"/>
      <c r="BC24" s="130"/>
      <c r="BD24" s="130"/>
      <c r="BE24" s="130"/>
      <c r="BF24" s="130"/>
      <c r="BG24" s="130"/>
      <c r="BH24" s="130"/>
      <c r="BI24" s="130"/>
      <c r="BJ24" s="130"/>
      <c r="BK24" s="130"/>
      <c r="BL24" s="130"/>
      <c r="BM24" s="130"/>
      <c r="BN24" s="130"/>
      <c r="BO24" s="130"/>
      <c r="BP24" s="130"/>
      <c r="BQ24" s="130"/>
      <c r="BR24" s="130"/>
      <c r="BS24" s="130"/>
      <c r="BT24" s="130"/>
      <c r="BU24" s="130"/>
      <c r="BV24" s="130"/>
      <c r="BW24" s="130"/>
      <c r="BX24" s="130"/>
      <c r="BY24" s="130"/>
      <c r="BZ24" s="130"/>
      <c r="CA24" s="130"/>
      <c r="CB24" s="130"/>
      <c r="CC24" s="130"/>
      <c r="CD24" s="130"/>
    </row>
    <row r="25" spans="1:82" s="76" customFormat="1">
      <c r="A25" s="101">
        <v>458</v>
      </c>
      <c r="B25" s="78" t="s">
        <v>82</v>
      </c>
      <c r="C25" s="85">
        <v>90.09516211111368</v>
      </c>
      <c r="D25" s="83">
        <v>42.366532474503487</v>
      </c>
      <c r="E25" s="83">
        <v>1.9E-2</v>
      </c>
      <c r="F25" s="83">
        <v>5.7419999999999997E-3</v>
      </c>
      <c r="G25" s="83">
        <v>9.4006971550230638</v>
      </c>
      <c r="H25" s="83">
        <v>0.14713599999999999</v>
      </c>
      <c r="I25" s="83">
        <v>47.961464399999997</v>
      </c>
      <c r="J25" s="84">
        <v>0.20481999999999997</v>
      </c>
      <c r="K25" s="84">
        <v>0.425292</v>
      </c>
      <c r="L25" s="84">
        <v>1.6859233129474634E-2</v>
      </c>
      <c r="M25" s="84">
        <v>3.7352000000000003E-2</v>
      </c>
      <c r="N25" s="83">
        <v>100.58489526265602</v>
      </c>
      <c r="O25" s="85">
        <v>63.891210546861842</v>
      </c>
      <c r="P25" s="84">
        <v>1.5594018067262879E-2</v>
      </c>
      <c r="Q25" s="84">
        <v>8.3359450018254011E-2</v>
      </c>
      <c r="R25" s="84">
        <v>2.1787745804635217E-2</v>
      </c>
      <c r="S25" s="85">
        <v>35.670498084291182</v>
      </c>
      <c r="T25" s="84">
        <v>8.8673689454736512E-3</v>
      </c>
      <c r="U25" s="85">
        <v>0.25047885826985761</v>
      </c>
      <c r="V25" s="85">
        <v>0.44182527508240094</v>
      </c>
      <c r="W25" s="80"/>
      <c r="AB25" s="131"/>
      <c r="AG25" s="131"/>
      <c r="AH25" s="131"/>
      <c r="AI25" s="131"/>
      <c r="AJ25" s="131"/>
      <c r="AZ25" s="80"/>
      <c r="BC25" s="130"/>
      <c r="BD25" s="130"/>
      <c r="BE25" s="130"/>
      <c r="BF25" s="130"/>
      <c r="BG25" s="130"/>
      <c r="BH25" s="130"/>
      <c r="BI25" s="130"/>
      <c r="BJ25" s="130"/>
      <c r="BK25" s="130"/>
      <c r="BL25" s="130"/>
      <c r="BM25" s="130"/>
      <c r="BN25" s="130"/>
      <c r="BO25" s="130"/>
      <c r="BP25" s="130"/>
      <c r="BQ25" s="130"/>
      <c r="BR25" s="130"/>
      <c r="BS25" s="130"/>
      <c r="BT25" s="130"/>
      <c r="BU25" s="130"/>
      <c r="BV25" s="130"/>
      <c r="BW25" s="130"/>
      <c r="BX25" s="130"/>
      <c r="BY25" s="130"/>
      <c r="BZ25" s="130"/>
      <c r="CA25" s="130"/>
      <c r="CB25" s="130"/>
      <c r="CC25" s="130"/>
      <c r="CD25" s="130"/>
    </row>
    <row r="26" spans="1:82" s="76" customFormat="1">
      <c r="A26" s="101">
        <v>458</v>
      </c>
      <c r="B26" s="78" t="s">
        <v>83</v>
      </c>
      <c r="C26" s="85">
        <v>89.819746374156665</v>
      </c>
      <c r="D26" s="83">
        <v>42.37933320335349</v>
      </c>
      <c r="E26" s="83">
        <v>1.7000000000000001E-2</v>
      </c>
      <c r="F26" s="83">
        <v>1.0526999999999998E-2</v>
      </c>
      <c r="G26" s="83">
        <v>9.6386114329252379</v>
      </c>
      <c r="H26" s="83">
        <v>0.15391199999999999</v>
      </c>
      <c r="I26" s="83">
        <v>47.698637400000003</v>
      </c>
      <c r="J26" s="84">
        <v>0.21265999999999999</v>
      </c>
      <c r="K26" s="84">
        <v>0.38445600000000002</v>
      </c>
      <c r="L26" s="84">
        <v>1.6597527423782239E-2</v>
      </c>
      <c r="M26" s="84">
        <v>3.9788000000000004E-2</v>
      </c>
      <c r="N26" s="83">
        <v>100.55152256370251</v>
      </c>
      <c r="O26" s="85">
        <v>62.624171168753826</v>
      </c>
      <c r="P26" s="84">
        <v>1.5909523000668023E-2</v>
      </c>
      <c r="Q26" s="84">
        <v>7.7688214989904622E-2</v>
      </c>
      <c r="R26" s="84">
        <v>2.2063344028327478E-2</v>
      </c>
      <c r="S26" s="85">
        <v>20.201386909850861</v>
      </c>
      <c r="T26" s="84">
        <v>8.0601044590846108E-3</v>
      </c>
      <c r="U26" s="85">
        <v>0.18513778656165236</v>
      </c>
      <c r="V26" s="85">
        <v>0.38204932363659266</v>
      </c>
      <c r="W26" s="80"/>
      <c r="AB26" s="131"/>
      <c r="AG26" s="131"/>
      <c r="AH26" s="131"/>
      <c r="AI26" s="131"/>
      <c r="AJ26" s="131"/>
      <c r="AZ26" s="80"/>
      <c r="BC26" s="130"/>
      <c r="BD26" s="130"/>
      <c r="BE26" s="130"/>
      <c r="BF26" s="130"/>
      <c r="BG26" s="130"/>
      <c r="BH26" s="130"/>
      <c r="BI26" s="130"/>
      <c r="BJ26" s="130"/>
      <c r="BK26" s="130"/>
      <c r="BL26" s="130"/>
      <c r="BM26" s="130"/>
      <c r="BN26" s="130"/>
      <c r="BO26" s="130"/>
      <c r="BP26" s="130"/>
      <c r="BQ26" s="130"/>
      <c r="BR26" s="130"/>
      <c r="BS26" s="130"/>
      <c r="BT26" s="130"/>
      <c r="BU26" s="130"/>
      <c r="BV26" s="130"/>
      <c r="BW26" s="130"/>
      <c r="BX26" s="130"/>
      <c r="BY26" s="130"/>
      <c r="BZ26" s="130"/>
      <c r="CA26" s="130"/>
      <c r="CB26" s="130"/>
      <c r="CC26" s="130"/>
      <c r="CD26" s="130"/>
    </row>
    <row r="27" spans="1:82" s="76" customFormat="1">
      <c r="A27" s="101">
        <v>458</v>
      </c>
      <c r="B27" s="78" t="s">
        <v>84</v>
      </c>
      <c r="C27" s="85">
        <v>89.905521277549965</v>
      </c>
      <c r="D27" s="83">
        <v>42.478941024537242</v>
      </c>
      <c r="E27" s="83">
        <v>1.0999999999999999E-2</v>
      </c>
      <c r="F27" s="83">
        <v>7.6559999999999996E-3</v>
      </c>
      <c r="G27" s="83">
        <v>9.6143950148219268</v>
      </c>
      <c r="H27" s="83">
        <v>0.152944</v>
      </c>
      <c r="I27" s="83">
        <v>48.028906800000001</v>
      </c>
      <c r="J27" s="84">
        <v>0.20971999999999999</v>
      </c>
      <c r="K27" s="84">
        <v>0.41931599999999997</v>
      </c>
      <c r="L27" s="84">
        <v>1.5624165483695881E-2</v>
      </c>
      <c r="M27" s="84">
        <v>3.7352000000000003E-2</v>
      </c>
      <c r="N27" s="83">
        <v>100.97585500484287</v>
      </c>
      <c r="O27" s="85">
        <v>62.862191487223605</v>
      </c>
      <c r="P27" s="84">
        <v>1.5849283456965652E-2</v>
      </c>
      <c r="Q27" s="84">
        <v>8.3938401446919261E-2</v>
      </c>
      <c r="R27" s="84">
        <v>2.1813124973197737E-2</v>
      </c>
      <c r="S27" s="85">
        <v>27.392894461859978</v>
      </c>
      <c r="T27" s="84">
        <v>8.730492279287105E-3</v>
      </c>
      <c r="U27" s="85">
        <v>0.19761339606241313</v>
      </c>
      <c r="V27" s="85">
        <v>0.44792753893081844</v>
      </c>
      <c r="W27" s="80"/>
      <c r="AB27" s="131"/>
      <c r="AG27" s="131"/>
      <c r="AH27" s="131"/>
      <c r="AI27" s="131"/>
      <c r="AJ27" s="131"/>
      <c r="AZ27" s="80"/>
      <c r="BC27" s="130"/>
      <c r="BD27" s="130"/>
      <c r="BE27" s="130"/>
      <c r="BF27" s="130"/>
      <c r="BG27" s="130"/>
      <c r="BH27" s="130"/>
      <c r="BI27" s="130"/>
      <c r="BJ27" s="130"/>
      <c r="BK27" s="130"/>
      <c r="BL27" s="130"/>
      <c r="BM27" s="130"/>
      <c r="BN27" s="130"/>
      <c r="BO27" s="130"/>
      <c r="BP27" s="130"/>
      <c r="BQ27" s="130"/>
      <c r="BR27" s="130"/>
      <c r="BS27" s="130"/>
      <c r="BT27" s="130"/>
      <c r="BU27" s="130"/>
      <c r="BV27" s="130"/>
      <c r="BW27" s="130"/>
      <c r="BX27" s="130"/>
      <c r="BY27" s="130"/>
      <c r="BZ27" s="130"/>
      <c r="CA27" s="130"/>
      <c r="CB27" s="130"/>
      <c r="CC27" s="130"/>
      <c r="CD27" s="130"/>
    </row>
    <row r="28" spans="1:82" s="76" customFormat="1">
      <c r="A28" s="101">
        <v>458</v>
      </c>
      <c r="B28" s="78" t="s">
        <v>85</v>
      </c>
      <c r="C28" s="85">
        <v>90.584640438288744</v>
      </c>
      <c r="D28" s="83">
        <v>42.511385535608916</v>
      </c>
      <c r="E28" s="83">
        <v>1.7999999999999999E-2</v>
      </c>
      <c r="F28" s="83">
        <v>9.5700000000000004E-3</v>
      </c>
      <c r="G28" s="83">
        <v>9.0299174295646001</v>
      </c>
      <c r="H28" s="83">
        <v>0.14132799999999998</v>
      </c>
      <c r="I28" s="83">
        <v>48.728125800000001</v>
      </c>
      <c r="J28" s="84">
        <v>0.21265999999999999</v>
      </c>
      <c r="K28" s="84">
        <v>0.46314</v>
      </c>
      <c r="L28" s="84">
        <v>1.7267090827478942E-2</v>
      </c>
      <c r="M28" s="84">
        <v>3.9788000000000004E-2</v>
      </c>
      <c r="N28" s="83">
        <v>101.17118185600098</v>
      </c>
      <c r="O28" s="85">
        <v>63.89333627847703</v>
      </c>
      <c r="P28" s="84">
        <v>1.5593499254204366E-2</v>
      </c>
      <c r="Q28" s="84">
        <v>8.5825504052703547E-2</v>
      </c>
      <c r="R28" s="84">
        <v>2.355060294391351E-2</v>
      </c>
      <c r="S28" s="85">
        <v>22.221525600835943</v>
      </c>
      <c r="T28" s="84">
        <v>9.504572408569837E-3</v>
      </c>
      <c r="U28" s="85">
        <v>0.25058630445427532</v>
      </c>
      <c r="V28" s="85">
        <v>0.46781797781630591</v>
      </c>
      <c r="W28" s="80"/>
      <c r="AB28" s="131"/>
      <c r="AG28" s="131"/>
      <c r="AH28" s="131"/>
      <c r="AI28" s="131"/>
      <c r="AJ28" s="131"/>
      <c r="AZ28" s="80"/>
      <c r="BC28" s="130"/>
      <c r="BD28" s="130"/>
      <c r="BE28" s="130"/>
      <c r="BF28" s="130"/>
      <c r="BG28" s="130"/>
      <c r="BH28" s="130"/>
      <c r="BI28" s="130"/>
      <c r="BJ28" s="130"/>
      <c r="BK28" s="130"/>
      <c r="BL28" s="130"/>
      <c r="BM28" s="130"/>
      <c r="BN28" s="130"/>
      <c r="BO28" s="130"/>
      <c r="BP28" s="130"/>
      <c r="BQ28" s="130"/>
      <c r="BR28" s="130"/>
      <c r="BS28" s="130"/>
      <c r="BT28" s="130"/>
      <c r="BU28" s="130"/>
      <c r="BV28" s="130"/>
      <c r="BW28" s="130"/>
      <c r="BX28" s="130"/>
      <c r="BY28" s="130"/>
      <c r="BZ28" s="130"/>
      <c r="CA28" s="130"/>
      <c r="CB28" s="130"/>
      <c r="CC28" s="130"/>
      <c r="CD28" s="130"/>
    </row>
    <row r="29" spans="1:82" s="76" customFormat="1">
      <c r="A29" s="101">
        <v>458</v>
      </c>
      <c r="B29" s="78" t="s">
        <v>1042</v>
      </c>
      <c r="C29" s="85">
        <v>90.089490905237909</v>
      </c>
      <c r="D29" s="83">
        <v>42.260010231966795</v>
      </c>
      <c r="E29" s="83">
        <v>1.7999999999999999E-2</v>
      </c>
      <c r="F29" s="83">
        <v>5.7419999999999997E-3</v>
      </c>
      <c r="G29" s="83">
        <v>9.4918722529050026</v>
      </c>
      <c r="H29" s="83">
        <v>0.15004000000000001</v>
      </c>
      <c r="I29" s="83">
        <v>48.395872799999999</v>
      </c>
      <c r="J29" s="84">
        <v>0.20971999999999999</v>
      </c>
      <c r="K29" s="84">
        <v>0.41732399999999997</v>
      </c>
      <c r="L29" s="84">
        <v>1.7758940521804496E-2</v>
      </c>
      <c r="M29" s="84">
        <v>4.3848000000000005E-2</v>
      </c>
      <c r="N29" s="83">
        <v>101.01018822539359</v>
      </c>
      <c r="O29" s="85">
        <v>63.262278411790206</v>
      </c>
      <c r="P29" s="84">
        <v>1.5749048510737416E-2</v>
      </c>
      <c r="Q29" s="84">
        <v>8.1849667479730354E-2</v>
      </c>
      <c r="R29" s="84">
        <v>2.2094692639359412E-2</v>
      </c>
      <c r="S29" s="85">
        <v>36.523859282479975</v>
      </c>
      <c r="T29" s="84">
        <v>8.6231320121991882E-3</v>
      </c>
      <c r="U29" s="85">
        <v>0.21837205342628074</v>
      </c>
      <c r="V29" s="85">
        <v>0.42591186516985385</v>
      </c>
      <c r="W29" s="80"/>
      <c r="AB29" s="131"/>
      <c r="AG29" s="131"/>
      <c r="AH29" s="131"/>
      <c r="AI29" s="131"/>
      <c r="AJ29" s="131"/>
      <c r="AZ29" s="80"/>
      <c r="BC29" s="130"/>
      <c r="BD29" s="130"/>
      <c r="BE29" s="130"/>
      <c r="BF29" s="130"/>
      <c r="BG29" s="130"/>
      <c r="BH29" s="130"/>
      <c r="BI29" s="130"/>
      <c r="BJ29" s="130"/>
      <c r="BK29" s="130"/>
      <c r="BL29" s="130"/>
      <c r="BM29" s="130"/>
      <c r="BN29" s="130"/>
      <c r="BO29" s="130"/>
      <c r="BP29" s="130"/>
      <c r="BQ29" s="130"/>
      <c r="BR29" s="130"/>
      <c r="BS29" s="130"/>
      <c r="BT29" s="130"/>
      <c r="BU29" s="130"/>
      <c r="BV29" s="130"/>
      <c r="BW29" s="130"/>
      <c r="BX29" s="130"/>
      <c r="BY29" s="130"/>
      <c r="BZ29" s="130"/>
      <c r="CA29" s="130"/>
      <c r="CB29" s="130"/>
      <c r="CC29" s="130"/>
      <c r="CD29" s="130"/>
    </row>
    <row r="30" spans="1:82" s="76" customFormat="1">
      <c r="A30" s="101">
        <v>458</v>
      </c>
      <c r="B30" s="78" t="s">
        <v>1043</v>
      </c>
      <c r="C30" s="85">
        <v>89.977204407907777</v>
      </c>
      <c r="D30" s="83">
        <v>42.032351473549568</v>
      </c>
      <c r="E30" s="83">
        <v>1.7000000000000001E-2</v>
      </c>
      <c r="F30" s="83">
        <v>6.6990000000000001E-3</v>
      </c>
      <c r="G30" s="83">
        <v>9.5690463511157073</v>
      </c>
      <c r="H30" s="83">
        <v>0.151008</v>
      </c>
      <c r="I30" s="83">
        <v>48.182635800000007</v>
      </c>
      <c r="J30" s="84">
        <v>0.2205</v>
      </c>
      <c r="K30" s="84">
        <v>0.41333999999999999</v>
      </c>
      <c r="L30" s="84">
        <v>1.5674049013772721E-2</v>
      </c>
      <c r="M30" s="84">
        <v>4.2223999999999998E-2</v>
      </c>
      <c r="N30" s="83">
        <v>100.65047867367906</v>
      </c>
      <c r="O30" s="85">
        <v>63.367810653181998</v>
      </c>
      <c r="P30" s="84">
        <v>1.5722820172216732E-2</v>
      </c>
      <c r="Q30" s="84">
        <v>8.2089108515938966E-2</v>
      </c>
      <c r="R30" s="84">
        <v>2.3043048586998505E-2</v>
      </c>
      <c r="S30" s="85">
        <v>32.915360501567399</v>
      </c>
      <c r="T30" s="84">
        <v>8.578609142839793E-3</v>
      </c>
      <c r="U30" s="85">
        <v>0.22380394233391465</v>
      </c>
      <c r="V30" s="85">
        <v>0.42843562157969989</v>
      </c>
      <c r="W30" s="80"/>
      <c r="AB30" s="131"/>
      <c r="AG30" s="131"/>
      <c r="AH30" s="131"/>
      <c r="AI30" s="131"/>
      <c r="AJ30" s="131"/>
      <c r="AZ30" s="80"/>
      <c r="BC30" s="130"/>
      <c r="BD30" s="130"/>
      <c r="BE30" s="130"/>
      <c r="BF30" s="130"/>
      <c r="BG30" s="130"/>
      <c r="BH30" s="130"/>
      <c r="BI30" s="130"/>
      <c r="BJ30" s="130"/>
      <c r="BK30" s="130"/>
      <c r="BL30" s="130"/>
      <c r="BM30" s="130"/>
      <c r="BN30" s="130"/>
      <c r="BO30" s="130"/>
      <c r="BP30" s="130"/>
      <c r="BQ30" s="130"/>
      <c r="BR30" s="130"/>
      <c r="BS30" s="130"/>
      <c r="BT30" s="130"/>
      <c r="BU30" s="130"/>
      <c r="BV30" s="130"/>
      <c r="BW30" s="130"/>
      <c r="BX30" s="130"/>
      <c r="BY30" s="130"/>
      <c r="BZ30" s="130"/>
      <c r="CA30" s="130"/>
      <c r="CB30" s="130"/>
      <c r="CC30" s="130"/>
      <c r="CD30" s="130"/>
    </row>
    <row r="31" spans="1:82" s="76" customFormat="1">
      <c r="A31" s="101">
        <v>458</v>
      </c>
      <c r="B31" s="78" t="s">
        <v>1044</v>
      </c>
      <c r="C31" s="85">
        <v>89.357026178963835</v>
      </c>
      <c r="D31" s="83">
        <v>41.977943471168167</v>
      </c>
      <c r="E31" s="83">
        <v>0.03</v>
      </c>
      <c r="F31" s="83">
        <v>5.7419999999999997E-3</v>
      </c>
      <c r="G31" s="83">
        <v>10.180071427079636</v>
      </c>
      <c r="H31" s="83">
        <v>0.1694</v>
      </c>
      <c r="I31" s="83">
        <v>47.939644799999996</v>
      </c>
      <c r="J31" s="84">
        <v>0.24009999999999998</v>
      </c>
      <c r="K31" s="84">
        <v>0.36553199999999997</v>
      </c>
      <c r="L31" s="84">
        <v>1.7001921430212404E-2</v>
      </c>
      <c r="M31" s="84">
        <v>3.0856000000000001E-2</v>
      </c>
      <c r="N31" s="83">
        <v>100.95629161967801</v>
      </c>
      <c r="O31" s="85">
        <v>60.094872651001396</v>
      </c>
      <c r="P31" s="84">
        <v>1.657912976025681E-2</v>
      </c>
      <c r="Q31" s="84">
        <v>7.7621390070943402E-2</v>
      </c>
      <c r="R31" s="84">
        <v>2.358529620541942E-2</v>
      </c>
      <c r="S31" s="85">
        <v>41.814698711250436</v>
      </c>
      <c r="T31" s="84">
        <v>7.6248374706355771E-3</v>
      </c>
      <c r="U31" s="85">
        <v>4.6462226650814564E-2</v>
      </c>
      <c r="V31" s="85">
        <v>0.3813449756257577</v>
      </c>
      <c r="W31" s="80"/>
      <c r="AB31" s="131"/>
      <c r="AG31" s="131"/>
      <c r="AH31" s="131"/>
      <c r="AI31" s="131"/>
      <c r="AJ31" s="131"/>
      <c r="AZ31" s="80"/>
      <c r="BC31" s="130"/>
      <c r="BD31" s="130"/>
      <c r="BE31" s="130"/>
      <c r="BF31" s="130"/>
      <c r="BG31" s="130"/>
      <c r="BH31" s="130"/>
      <c r="BI31" s="130"/>
      <c r="BJ31" s="130"/>
      <c r="BK31" s="130"/>
      <c r="BL31" s="130"/>
      <c r="BM31" s="130"/>
      <c r="BN31" s="130"/>
      <c r="BO31" s="130"/>
      <c r="BP31" s="130"/>
      <c r="BQ31" s="130"/>
      <c r="BR31" s="130"/>
      <c r="BS31" s="130"/>
      <c r="BT31" s="130"/>
      <c r="BU31" s="130"/>
      <c r="BV31" s="130"/>
      <c r="BW31" s="130"/>
      <c r="BX31" s="130"/>
      <c r="BY31" s="130"/>
      <c r="BZ31" s="130"/>
      <c r="CA31" s="130"/>
      <c r="CB31" s="130"/>
      <c r="CC31" s="130"/>
      <c r="CD31" s="130"/>
    </row>
    <row r="32" spans="1:82" s="76" customFormat="1">
      <c r="A32" s="101">
        <v>458</v>
      </c>
      <c r="B32" s="78" t="s">
        <v>1045</v>
      </c>
      <c r="C32" s="85">
        <v>87.403277498302472</v>
      </c>
      <c r="D32" s="83">
        <v>41.673344327661383</v>
      </c>
      <c r="E32" s="83">
        <v>2.1999999999999999E-2</v>
      </c>
      <c r="F32" s="83">
        <v>1.1483999999999999E-2</v>
      </c>
      <c r="G32" s="83">
        <v>11.946102031225525</v>
      </c>
      <c r="H32" s="83">
        <v>0.18876000000000001</v>
      </c>
      <c r="I32" s="83">
        <v>46.491616799999996</v>
      </c>
      <c r="J32" s="84">
        <v>0.25284000000000001</v>
      </c>
      <c r="K32" s="84">
        <v>0.28286399999999995</v>
      </c>
      <c r="L32" s="84">
        <v>2.2059287765651921E-2</v>
      </c>
      <c r="M32" s="84">
        <v>3.3292000000000002E-2</v>
      </c>
      <c r="N32" s="83">
        <v>100.92436244665255</v>
      </c>
      <c r="O32" s="85">
        <v>63.287253820859952</v>
      </c>
      <c r="P32" s="84">
        <v>1.574283337411404E-2</v>
      </c>
      <c r="Q32" s="84">
        <v>7.2682398194432687E-2</v>
      </c>
      <c r="R32" s="84">
        <v>2.116506282460252E-2</v>
      </c>
      <c r="S32" s="85">
        <v>22.01671891327064</v>
      </c>
      <c r="T32" s="84">
        <v>6.0841936561776009E-3</v>
      </c>
      <c r="U32" s="85">
        <v>0.21965920822098184</v>
      </c>
      <c r="V32" s="85">
        <v>0.32928701344895944</v>
      </c>
      <c r="W32" s="80"/>
      <c r="AB32" s="131"/>
      <c r="AG32" s="131"/>
      <c r="AH32" s="131"/>
      <c r="AI32" s="131"/>
      <c r="AJ32" s="131"/>
      <c r="AZ32" s="80"/>
      <c r="BC32" s="130"/>
      <c r="BD32" s="130"/>
      <c r="BE32" s="130"/>
      <c r="BF32" s="130"/>
      <c r="BG32" s="130"/>
      <c r="BH32" s="130"/>
      <c r="BI32" s="130"/>
      <c r="BJ32" s="130"/>
      <c r="BK32" s="130"/>
      <c r="BL32" s="130"/>
      <c r="BM32" s="130"/>
      <c r="BN32" s="130"/>
      <c r="BO32" s="130"/>
      <c r="BP32" s="130"/>
      <c r="BQ32" s="130"/>
      <c r="BR32" s="130"/>
      <c r="BS32" s="130"/>
      <c r="BT32" s="130"/>
      <c r="BU32" s="130"/>
      <c r="BV32" s="130"/>
      <c r="BW32" s="130"/>
      <c r="BX32" s="130"/>
      <c r="BY32" s="130"/>
      <c r="BZ32" s="130"/>
      <c r="CA32" s="130"/>
      <c r="CB32" s="130"/>
      <c r="CC32" s="130"/>
      <c r="CD32" s="130"/>
    </row>
    <row r="33" spans="1:82" s="76" customFormat="1">
      <c r="A33" s="101">
        <v>458</v>
      </c>
      <c r="B33" s="78" t="s">
        <v>1046</v>
      </c>
      <c r="C33" s="85">
        <v>89.812217493395394</v>
      </c>
      <c r="D33" s="83">
        <v>41.751976031215158</v>
      </c>
      <c r="E33" s="83">
        <v>2.3E-2</v>
      </c>
      <c r="F33" s="83">
        <v>7.6559999999999996E-3</v>
      </c>
      <c r="G33" s="83">
        <v>9.7241732299914361</v>
      </c>
      <c r="H33" s="83">
        <v>0.15391199999999999</v>
      </c>
      <c r="I33" s="83">
        <v>48.082463999999995</v>
      </c>
      <c r="J33" s="84">
        <v>0.22540000000000002</v>
      </c>
      <c r="K33" s="84">
        <v>0.392424</v>
      </c>
      <c r="L33" s="84">
        <v>1.5503409447009418E-2</v>
      </c>
      <c r="M33" s="84">
        <v>4.2223999999999998E-2</v>
      </c>
      <c r="N33" s="83">
        <v>100.41873267065361</v>
      </c>
      <c r="O33" s="85">
        <v>63.180084918599178</v>
      </c>
      <c r="P33" s="84">
        <v>1.5769537076290946E-2</v>
      </c>
      <c r="Q33" s="84">
        <v>7.9363631522838748E-2</v>
      </c>
      <c r="R33" s="84">
        <v>2.3179348482276936E-2</v>
      </c>
      <c r="S33" s="85">
        <v>29.440961337513066</v>
      </c>
      <c r="T33" s="84">
        <v>8.1614785797999041E-3</v>
      </c>
      <c r="U33" s="85">
        <v>0.21412887150014503</v>
      </c>
      <c r="V33" s="85">
        <v>0.39970854897702496</v>
      </c>
      <c r="W33" s="80"/>
      <c r="AB33" s="131"/>
      <c r="AG33" s="131"/>
      <c r="AH33" s="131"/>
      <c r="AI33" s="131"/>
      <c r="AJ33" s="131"/>
      <c r="AZ33" s="80"/>
      <c r="BC33" s="130"/>
      <c r="BD33" s="130"/>
      <c r="BE33" s="130"/>
      <c r="BF33" s="130"/>
      <c r="BG33" s="130"/>
      <c r="BH33" s="130"/>
      <c r="BI33" s="130"/>
      <c r="BJ33" s="130"/>
      <c r="BK33" s="130"/>
      <c r="BL33" s="130"/>
      <c r="BM33" s="130"/>
      <c r="BN33" s="130"/>
      <c r="BO33" s="130"/>
      <c r="BP33" s="130"/>
      <c r="BQ33" s="130"/>
      <c r="BR33" s="130"/>
      <c r="BS33" s="130"/>
      <c r="BT33" s="130"/>
      <c r="BU33" s="130"/>
      <c r="BV33" s="130"/>
      <c r="BW33" s="130"/>
      <c r="BX33" s="130"/>
      <c r="BY33" s="130"/>
      <c r="BZ33" s="130"/>
      <c r="CA33" s="130"/>
      <c r="CB33" s="130"/>
      <c r="CC33" s="130"/>
      <c r="CD33" s="130"/>
    </row>
    <row r="34" spans="1:82" s="76" customFormat="1">
      <c r="A34" s="101">
        <v>458</v>
      </c>
      <c r="B34" s="78" t="s">
        <v>1047</v>
      </c>
      <c r="C34" s="85">
        <v>89.832294129854375</v>
      </c>
      <c r="D34" s="83">
        <v>41.298387713888268</v>
      </c>
      <c r="E34" s="83">
        <v>1.7000000000000001E-2</v>
      </c>
      <c r="F34" s="83">
        <v>8.6129999999999991E-3</v>
      </c>
      <c r="G34" s="83">
        <v>9.7987088282302786</v>
      </c>
      <c r="H34" s="83">
        <v>0.15584799999999999</v>
      </c>
      <c r="I34" s="83">
        <v>48.557536200000001</v>
      </c>
      <c r="J34" s="84">
        <v>0.23912</v>
      </c>
      <c r="K34" s="84">
        <v>0.37051200000000001</v>
      </c>
      <c r="L34" s="84">
        <v>1.6421420288946696E-2</v>
      </c>
      <c r="M34" s="84">
        <v>3.8164000000000003E-2</v>
      </c>
      <c r="N34" s="83">
        <v>100.5003111624075</v>
      </c>
      <c r="O34" s="85">
        <v>62.873497434874231</v>
      </c>
      <c r="P34" s="84">
        <v>1.5846433429905365E-2</v>
      </c>
      <c r="Q34" s="84">
        <v>7.4767780441159545E-2</v>
      </c>
      <c r="R34" s="84">
        <v>2.4403215177808982E-2</v>
      </c>
      <c r="S34" s="85">
        <v>27.762684314408457</v>
      </c>
      <c r="T34" s="84">
        <v>7.6303706694245332E-3</v>
      </c>
      <c r="U34" s="85">
        <v>0.1982036366665989</v>
      </c>
      <c r="V34" s="85">
        <v>0.35126735940590986</v>
      </c>
      <c r="W34" s="80"/>
      <c r="AB34" s="131"/>
      <c r="AG34" s="131"/>
      <c r="AH34" s="131"/>
      <c r="AI34" s="131"/>
      <c r="AJ34" s="131"/>
      <c r="AZ34" s="80"/>
      <c r="BC34" s="130"/>
      <c r="BD34" s="130"/>
      <c r="BE34" s="130"/>
      <c r="BF34" s="130"/>
      <c r="BG34" s="130"/>
      <c r="BH34" s="130"/>
      <c r="BI34" s="130"/>
      <c r="BJ34" s="130"/>
      <c r="BK34" s="130"/>
      <c r="BL34" s="130"/>
      <c r="BM34" s="130"/>
      <c r="BN34" s="130"/>
      <c r="BO34" s="130"/>
      <c r="BP34" s="130"/>
      <c r="BQ34" s="130"/>
      <c r="BR34" s="130"/>
      <c r="BS34" s="130"/>
      <c r="BT34" s="130"/>
      <c r="BU34" s="130"/>
      <c r="BV34" s="130"/>
      <c r="BW34" s="130"/>
      <c r="BX34" s="130"/>
      <c r="BY34" s="130"/>
      <c r="BZ34" s="130"/>
      <c r="CA34" s="130"/>
      <c r="CB34" s="130"/>
      <c r="CC34" s="130"/>
      <c r="CD34" s="130"/>
    </row>
    <row r="35" spans="1:82" s="76" customFormat="1">
      <c r="A35" s="101">
        <v>458</v>
      </c>
      <c r="B35" s="78" t="s">
        <v>1048</v>
      </c>
      <c r="C35" s="85">
        <v>90.457198479219599</v>
      </c>
      <c r="D35" s="83">
        <v>41.486936756589657</v>
      </c>
      <c r="E35" s="83">
        <v>2.1000000000000001E-2</v>
      </c>
      <c r="F35" s="83">
        <v>1.1483999999999999E-2</v>
      </c>
      <c r="G35" s="83">
        <v>9.1958159214375268</v>
      </c>
      <c r="H35" s="83">
        <v>0.13939199999999999</v>
      </c>
      <c r="I35" s="83">
        <v>48.891772799999998</v>
      </c>
      <c r="J35" s="84">
        <v>0.1666</v>
      </c>
      <c r="K35" s="84">
        <v>0.50297999999999998</v>
      </c>
      <c r="L35" s="84">
        <v>1.6084602486418721E-2</v>
      </c>
      <c r="M35" s="84">
        <v>4.5472000000000005E-2</v>
      </c>
      <c r="N35" s="83">
        <v>100.4775380805136</v>
      </c>
      <c r="O35" s="85">
        <v>65.970901640248556</v>
      </c>
      <c r="P35" s="84">
        <v>1.5102426476451387E-2</v>
      </c>
      <c r="Q35" s="84">
        <v>9.460306360919371E-2</v>
      </c>
      <c r="R35" s="84">
        <v>1.8116935073876121E-2</v>
      </c>
      <c r="S35" s="85">
        <v>14.507140369209335</v>
      </c>
      <c r="T35" s="84">
        <v>1.0287620415351353E-2</v>
      </c>
      <c r="U35" s="85">
        <v>0.35228747672691751</v>
      </c>
      <c r="V35" s="85">
        <v>0.56033521105362349</v>
      </c>
      <c r="W35" s="80"/>
      <c r="AB35" s="131"/>
      <c r="AG35" s="131"/>
      <c r="AH35" s="131"/>
      <c r="AI35" s="131"/>
      <c r="AJ35" s="131"/>
      <c r="AZ35" s="80"/>
      <c r="BC35" s="130"/>
      <c r="BD35" s="130"/>
      <c r="BE35" s="130"/>
      <c r="BF35" s="130"/>
      <c r="BG35" s="130"/>
      <c r="BH35" s="130"/>
      <c r="BI35" s="130"/>
      <c r="BJ35" s="130"/>
      <c r="BK35" s="130"/>
      <c r="BL35" s="130"/>
      <c r="BM35" s="130"/>
      <c r="BN35" s="130"/>
      <c r="BO35" s="130"/>
      <c r="BP35" s="130"/>
      <c r="BQ35" s="130"/>
      <c r="BR35" s="130"/>
      <c r="BS35" s="130"/>
      <c r="BT35" s="130"/>
      <c r="BU35" s="130"/>
      <c r="BV35" s="130"/>
      <c r="BW35" s="130"/>
      <c r="BX35" s="130"/>
      <c r="BY35" s="130"/>
      <c r="BZ35" s="130"/>
      <c r="CA35" s="130"/>
      <c r="CB35" s="130"/>
      <c r="CC35" s="130"/>
      <c r="CD35" s="130"/>
    </row>
    <row r="36" spans="1:82" s="76" customFormat="1">
      <c r="A36" s="101">
        <v>458</v>
      </c>
      <c r="B36" s="78" t="s">
        <v>1049</v>
      </c>
      <c r="C36" s="85">
        <v>90.894907338765137</v>
      </c>
      <c r="D36" s="83">
        <v>41.500730846327144</v>
      </c>
      <c r="E36" s="83">
        <v>1.7999999999999999E-2</v>
      </c>
      <c r="F36" s="83">
        <v>8.6129999999999991E-3</v>
      </c>
      <c r="G36" s="83">
        <v>8.8881761098283416</v>
      </c>
      <c r="H36" s="83">
        <v>0.13164800000000002</v>
      </c>
      <c r="I36" s="83">
        <v>49.767532200000005</v>
      </c>
      <c r="J36" s="84">
        <v>0.18423999999999999</v>
      </c>
      <c r="K36" s="84">
        <v>0.52688400000000002</v>
      </c>
      <c r="L36" s="84">
        <v>1.7423006279188826E-2</v>
      </c>
      <c r="M36" s="84">
        <v>4.4660000000000005E-2</v>
      </c>
      <c r="N36" s="83">
        <v>101.08790716243468</v>
      </c>
      <c r="O36" s="85">
        <v>67.514706716610505</v>
      </c>
      <c r="P36" s="84">
        <v>1.4757091307366035E-2</v>
      </c>
      <c r="Q36" s="84">
        <v>9.4098251901081717E-2</v>
      </c>
      <c r="R36" s="84">
        <v>2.072866218259015E-2</v>
      </c>
      <c r="S36" s="85">
        <v>21.390920701265529</v>
      </c>
      <c r="T36" s="84">
        <v>1.0586902277625893E-2</v>
      </c>
      <c r="U36" s="85">
        <v>0.42380639024449396</v>
      </c>
      <c r="V36" s="85">
        <v>0.55501439468778146</v>
      </c>
      <c r="W36" s="80"/>
      <c r="AB36" s="131"/>
      <c r="AG36" s="131"/>
      <c r="AH36" s="131"/>
      <c r="AI36" s="131"/>
      <c r="AJ36" s="131"/>
      <c r="AZ36" s="80"/>
      <c r="BC36" s="130"/>
      <c r="BD36" s="130"/>
      <c r="BE36" s="130"/>
      <c r="BF36" s="130"/>
      <c r="BG36" s="130"/>
      <c r="BH36" s="130"/>
      <c r="BI36" s="130"/>
      <c r="BJ36" s="130"/>
      <c r="BK36" s="130"/>
      <c r="BL36" s="130"/>
      <c r="BM36" s="130"/>
      <c r="BN36" s="130"/>
      <c r="BO36" s="130"/>
      <c r="BP36" s="130"/>
      <c r="BQ36" s="130"/>
      <c r="BR36" s="130"/>
      <c r="BS36" s="130"/>
      <c r="BT36" s="130"/>
      <c r="BU36" s="130"/>
      <c r="BV36" s="130"/>
      <c r="BW36" s="130"/>
      <c r="BX36" s="130"/>
      <c r="BY36" s="130"/>
      <c r="BZ36" s="130"/>
      <c r="CA36" s="130"/>
      <c r="CB36" s="130"/>
      <c r="CC36" s="130"/>
      <c r="CD36" s="130"/>
    </row>
    <row r="37" spans="1:82" s="75" customFormat="1">
      <c r="A37" s="125">
        <v>458</v>
      </c>
      <c r="B37" s="118" t="s">
        <v>627</v>
      </c>
      <c r="C37" s="119">
        <v>90.050273908789478</v>
      </c>
      <c r="D37" s="120">
        <v>42.09447821078102</v>
      </c>
      <c r="E37" s="120">
        <v>1.9115384615384624E-2</v>
      </c>
      <c r="F37" s="120">
        <v>8.2081153846153831E-3</v>
      </c>
      <c r="G37" s="120">
        <v>9.5206752527913103</v>
      </c>
      <c r="H37" s="120">
        <v>0.14959323076923081</v>
      </c>
      <c r="I37" s="120">
        <v>48.340637169230767</v>
      </c>
      <c r="J37" s="121">
        <v>0.2094184615384615</v>
      </c>
      <c r="K37" s="121">
        <v>0.42471738461538472</v>
      </c>
      <c r="L37" s="121">
        <v>1.6881103375775718E-2</v>
      </c>
      <c r="M37" s="121">
        <v>4.0631230769230774E-2</v>
      </c>
      <c r="N37" s="120">
        <v>100.82435554387119</v>
      </c>
      <c r="O37" s="119">
        <v>63.715620318803126</v>
      </c>
      <c r="P37" s="121">
        <v>1.5644464692561585E-2</v>
      </c>
      <c r="Q37" s="121">
        <v>8.3114055252383481E-2</v>
      </c>
      <c r="R37" s="121">
        <v>2.199278530482885E-2</v>
      </c>
      <c r="S37" s="119">
        <v>27.32346331249153</v>
      </c>
      <c r="T37" s="121">
        <v>8.778071178531582E-3</v>
      </c>
      <c r="U37" s="119">
        <v>0.24003136217049575</v>
      </c>
      <c r="V37" s="119">
        <v>0.43923876517117233</v>
      </c>
      <c r="W37" s="92"/>
      <c r="X37" s="164"/>
      <c r="Y37" s="164"/>
      <c r="Z37" s="164"/>
      <c r="AA37" s="164"/>
      <c r="AB37" s="216"/>
      <c r="AC37" s="164"/>
      <c r="AD37" s="164"/>
      <c r="AE37" s="164"/>
      <c r="AF37" s="164"/>
      <c r="AG37" s="216"/>
      <c r="AH37" s="216"/>
      <c r="AI37" s="216"/>
      <c r="AJ37" s="216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92"/>
      <c r="BA37" s="164"/>
      <c r="BB37" s="164"/>
      <c r="BC37" s="217"/>
      <c r="BD37" s="217"/>
      <c r="BE37" s="217"/>
      <c r="BF37" s="217"/>
      <c r="BG37" s="217"/>
      <c r="BH37" s="217"/>
      <c r="BI37" s="217"/>
      <c r="BJ37" s="217"/>
      <c r="BK37" s="217"/>
      <c r="BL37" s="217"/>
      <c r="BM37" s="217"/>
      <c r="BN37" s="217"/>
      <c r="BO37" s="217"/>
      <c r="BP37" s="217"/>
      <c r="BQ37" s="217"/>
      <c r="BR37" s="217"/>
      <c r="BS37" s="217"/>
      <c r="BT37" s="217"/>
      <c r="BU37" s="217"/>
      <c r="BV37" s="217"/>
      <c r="BW37" s="217"/>
      <c r="BX37" s="217"/>
      <c r="BY37" s="217"/>
      <c r="BZ37" s="217"/>
      <c r="CA37" s="217"/>
      <c r="CB37" s="218"/>
      <c r="CC37" s="218"/>
      <c r="CD37" s="218"/>
    </row>
    <row r="38" spans="1:82" s="75" customFormat="1">
      <c r="A38" s="79">
        <v>458</v>
      </c>
      <c r="B38" s="78" t="s">
        <v>30</v>
      </c>
      <c r="C38" s="88">
        <v>90.910710249625168</v>
      </c>
      <c r="D38" s="86">
        <v>42.511385535608916</v>
      </c>
      <c r="E38" s="86">
        <v>0.03</v>
      </c>
      <c r="F38" s="86">
        <v>1.1483999999999999E-2</v>
      </c>
      <c r="G38" s="86">
        <v>11.946102031225525</v>
      </c>
      <c r="H38" s="86">
        <v>0.18876000000000001</v>
      </c>
      <c r="I38" s="86">
        <v>49.767532200000005</v>
      </c>
      <c r="J38" s="87">
        <v>0.25284000000000001</v>
      </c>
      <c r="K38" s="87">
        <v>0.52688400000000002</v>
      </c>
      <c r="L38" s="87">
        <v>2.2059287765651921E-2</v>
      </c>
      <c r="M38" s="87">
        <v>4.9532E-2</v>
      </c>
      <c r="N38" s="86">
        <v>101.70438094704622</v>
      </c>
      <c r="O38" s="88">
        <v>67.514706716610505</v>
      </c>
      <c r="P38" s="87">
        <v>1.657912976025681E-2</v>
      </c>
      <c r="Q38" s="87">
        <v>9.4697367851469469E-2</v>
      </c>
      <c r="R38" s="87">
        <v>2.4403215177808982E-2</v>
      </c>
      <c r="S38" s="88">
        <v>57.60188087774295</v>
      </c>
      <c r="T38" s="87">
        <v>1.0586902277625893E-2</v>
      </c>
      <c r="U38" s="88">
        <v>0.42380639024449396</v>
      </c>
      <c r="V38" s="88">
        <v>0.56132919662805847</v>
      </c>
      <c r="W38" s="93"/>
      <c r="AB38" s="132"/>
      <c r="AG38" s="132"/>
      <c r="AH38" s="132"/>
      <c r="AI38" s="132"/>
      <c r="AJ38" s="132"/>
      <c r="AZ38" s="93"/>
      <c r="BC38" s="168"/>
      <c r="BD38" s="168"/>
      <c r="BE38" s="168"/>
      <c r="BF38" s="168"/>
      <c r="BG38" s="168"/>
      <c r="BH38" s="168"/>
      <c r="BI38" s="168"/>
      <c r="BJ38" s="168"/>
      <c r="BK38" s="168"/>
      <c r="BL38" s="168"/>
      <c r="BM38" s="168"/>
      <c r="BN38" s="168"/>
      <c r="BO38" s="168"/>
      <c r="BP38" s="168"/>
      <c r="BQ38" s="168"/>
      <c r="BR38" s="168"/>
      <c r="BS38" s="168"/>
      <c r="BT38" s="168"/>
      <c r="BU38" s="168"/>
      <c r="BV38" s="168"/>
      <c r="BW38" s="168"/>
      <c r="BX38" s="168"/>
      <c r="BY38" s="168"/>
      <c r="BZ38" s="168"/>
      <c r="CA38" s="168"/>
      <c r="CB38" s="133"/>
      <c r="CC38" s="133"/>
      <c r="CD38" s="133"/>
    </row>
    <row r="39" spans="1:82" s="75" customFormat="1" ht="15.75" thickBot="1">
      <c r="A39" s="81">
        <v>458</v>
      </c>
      <c r="B39" s="95" t="s">
        <v>29</v>
      </c>
      <c r="C39" s="122">
        <v>87.403277498302472</v>
      </c>
      <c r="D39" s="123">
        <v>41.298387713888268</v>
      </c>
      <c r="E39" s="123">
        <v>1.0999999999999999E-2</v>
      </c>
      <c r="F39" s="123">
        <v>3.8279999999999998E-3</v>
      </c>
      <c r="G39" s="123">
        <v>8.7566466217131662</v>
      </c>
      <c r="H39" s="123">
        <v>0.13164800000000002</v>
      </c>
      <c r="I39" s="123">
        <v>46.491616799999996</v>
      </c>
      <c r="J39" s="124">
        <v>0.1666</v>
      </c>
      <c r="K39" s="124">
        <v>0.28286399999999995</v>
      </c>
      <c r="L39" s="124">
        <v>1.5503409447009418E-2</v>
      </c>
      <c r="M39" s="124">
        <v>3.0856000000000001E-2</v>
      </c>
      <c r="N39" s="123">
        <v>100.39285581560083</v>
      </c>
      <c r="O39" s="122">
        <v>60.094872651001396</v>
      </c>
      <c r="P39" s="124">
        <v>1.4757091307366035E-2</v>
      </c>
      <c r="Q39" s="124">
        <v>7.2682398194432687E-2</v>
      </c>
      <c r="R39" s="124">
        <v>1.8116935073876121E-2</v>
      </c>
      <c r="S39" s="122">
        <v>14.507140369209335</v>
      </c>
      <c r="T39" s="124">
        <v>6.0841936561776009E-3</v>
      </c>
      <c r="U39" s="122">
        <v>4.6462226650814564E-2</v>
      </c>
      <c r="V39" s="122">
        <v>0.32928701344895944</v>
      </c>
      <c r="W39" s="94"/>
      <c r="X39" s="134"/>
      <c r="Y39" s="134"/>
      <c r="Z39" s="134"/>
      <c r="AA39" s="134"/>
      <c r="AB39" s="135"/>
      <c r="AC39" s="134"/>
      <c r="AD39" s="134"/>
      <c r="AE39" s="134"/>
      <c r="AF39" s="134"/>
      <c r="AG39" s="135"/>
      <c r="AH39" s="135"/>
      <c r="AI39" s="135"/>
      <c r="AJ39" s="135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94"/>
      <c r="BA39" s="134"/>
      <c r="BB39" s="134"/>
      <c r="BC39" s="219"/>
      <c r="BD39" s="219"/>
      <c r="BE39" s="219"/>
      <c r="BF39" s="219"/>
      <c r="BG39" s="219"/>
      <c r="BH39" s="219"/>
      <c r="BI39" s="219"/>
      <c r="BJ39" s="219"/>
      <c r="BK39" s="219"/>
      <c r="BL39" s="219"/>
      <c r="BM39" s="219"/>
      <c r="BN39" s="219"/>
      <c r="BO39" s="219"/>
      <c r="BP39" s="219"/>
      <c r="BQ39" s="219"/>
      <c r="BR39" s="219"/>
      <c r="BS39" s="219"/>
      <c r="BT39" s="219"/>
      <c r="BU39" s="219"/>
      <c r="BV39" s="219"/>
      <c r="BW39" s="219"/>
      <c r="BX39" s="219"/>
      <c r="BY39" s="219"/>
      <c r="BZ39" s="219"/>
      <c r="CA39" s="219"/>
      <c r="CB39" s="136"/>
      <c r="CC39" s="136"/>
      <c r="CD39" s="136"/>
    </row>
    <row r="40" spans="1:82" s="76" customFormat="1">
      <c r="A40" s="101">
        <v>459</v>
      </c>
      <c r="B40" s="78" t="s">
        <v>86</v>
      </c>
      <c r="C40" s="85">
        <v>89.928805293556294</v>
      </c>
      <c r="D40" s="83">
        <v>41.137261113774912</v>
      </c>
      <c r="E40" s="83">
        <v>1.7999999999999999E-2</v>
      </c>
      <c r="F40" s="83">
        <v>6.0000000000000001E-3</v>
      </c>
      <c r="G40" s="83">
        <v>9.7548549533610398</v>
      </c>
      <c r="H40" s="83">
        <v>0.15192839999999999</v>
      </c>
      <c r="I40" s="83">
        <v>48.855889128811903</v>
      </c>
      <c r="J40" s="84">
        <v>0.219611</v>
      </c>
      <c r="K40" s="84">
        <v>0.41299999999999998</v>
      </c>
      <c r="L40" s="84">
        <v>1.7769659551302858E-2</v>
      </c>
      <c r="M40" s="84">
        <v>4.428E-2</v>
      </c>
      <c r="N40" s="83">
        <v>100.61859425549916</v>
      </c>
      <c r="O40" s="85">
        <v>64.206922164394811</v>
      </c>
      <c r="P40" s="84">
        <v>1.5517340779177826E-2</v>
      </c>
      <c r="Q40" s="84">
        <v>8.2462015686911763E-2</v>
      </c>
      <c r="R40" s="84">
        <v>2.2512994918938586E-2</v>
      </c>
      <c r="S40" s="85">
        <v>36.601833333333332</v>
      </c>
      <c r="T40" s="84">
        <v>8.4534332987185462E-3</v>
      </c>
      <c r="U40" s="85">
        <v>0.26635872463227184</v>
      </c>
      <c r="V40" s="85">
        <v>0.43236613774318738</v>
      </c>
      <c r="W40" s="80"/>
      <c r="X40" s="107" t="s">
        <v>86</v>
      </c>
      <c r="Y40" s="75" t="s">
        <v>1136</v>
      </c>
      <c r="Z40" s="107"/>
      <c r="AA40" s="165">
        <v>11.52</v>
      </c>
      <c r="AB40" s="166">
        <v>739.32</v>
      </c>
      <c r="AC40" s="165">
        <v>1.46</v>
      </c>
      <c r="AD40" s="165">
        <v>53.66</v>
      </c>
      <c r="AE40" s="165">
        <v>0.83</v>
      </c>
      <c r="AF40" s="165"/>
      <c r="AG40" s="166">
        <v>880.99</v>
      </c>
      <c r="AH40" s="166">
        <v>48666.77</v>
      </c>
      <c r="AI40" s="166">
        <v>98.66</v>
      </c>
      <c r="AJ40" s="166">
        <v>2549.64</v>
      </c>
      <c r="AK40" s="167" t="s">
        <v>945</v>
      </c>
      <c r="AL40" s="167"/>
      <c r="AM40" s="167"/>
      <c r="AN40" s="167"/>
      <c r="AO40" s="167" t="s">
        <v>945</v>
      </c>
      <c r="AP40" s="167" t="s">
        <v>945</v>
      </c>
      <c r="AQ40" s="167"/>
      <c r="AR40" s="167"/>
      <c r="AS40" s="167" t="s">
        <v>945</v>
      </c>
      <c r="AT40" s="167" t="s">
        <v>945</v>
      </c>
      <c r="AU40" s="167" t="s">
        <v>945</v>
      </c>
      <c r="AV40" s="167" t="s">
        <v>945</v>
      </c>
      <c r="AW40" s="167" t="s">
        <v>945</v>
      </c>
      <c r="AX40" s="165">
        <v>0.17599999999999999</v>
      </c>
      <c r="AZ40" s="80"/>
      <c r="BA40" s="167" t="s">
        <v>945</v>
      </c>
      <c r="BB40" s="167"/>
      <c r="BC40" s="130"/>
      <c r="BD40" s="130"/>
      <c r="BE40" s="130"/>
      <c r="BF40" s="130"/>
      <c r="BG40" s="130"/>
      <c r="BH40" s="130"/>
      <c r="BI40" s="130"/>
      <c r="BJ40" s="130"/>
      <c r="BK40" s="130"/>
      <c r="BL40" s="130"/>
      <c r="BM40" s="130"/>
      <c r="BN40" s="130"/>
      <c r="BO40" s="130"/>
      <c r="BP40" s="130"/>
      <c r="BQ40" s="130"/>
      <c r="BR40" s="130"/>
      <c r="BS40" s="130"/>
      <c r="BT40" s="130"/>
      <c r="BU40" s="130"/>
      <c r="BV40" s="130"/>
      <c r="BW40" s="130"/>
      <c r="BX40" s="130"/>
      <c r="BY40" s="130"/>
      <c r="BZ40" s="130"/>
      <c r="CA40" s="130"/>
      <c r="CB40" s="130"/>
      <c r="CC40" s="130"/>
      <c r="CD40" s="130"/>
    </row>
    <row r="41" spans="1:82" s="76" customFormat="1">
      <c r="A41" s="101">
        <v>459</v>
      </c>
      <c r="B41" s="78" t="s">
        <v>87</v>
      </c>
      <c r="C41" s="85">
        <v>89.859138361492541</v>
      </c>
      <c r="D41" s="83">
        <v>41.381610578981494</v>
      </c>
      <c r="E41" s="83">
        <v>0.02</v>
      </c>
      <c r="F41" s="83">
        <v>5.0000000000000001E-3</v>
      </c>
      <c r="G41" s="83">
        <v>9.8603155161945448</v>
      </c>
      <c r="H41" s="83">
        <v>0.15387619999999999</v>
      </c>
      <c r="I41" s="83">
        <v>49.006815011090701</v>
      </c>
      <c r="J41" s="84">
        <v>0.20426699999999998</v>
      </c>
      <c r="K41" s="84">
        <v>0.40799999999999997</v>
      </c>
      <c r="L41" s="84">
        <v>1.7653652932186001E-2</v>
      </c>
      <c r="M41" s="84">
        <v>3.3619999999999997E-2</v>
      </c>
      <c r="N41" s="83">
        <v>101.09115795919892</v>
      </c>
      <c r="O41" s="85">
        <v>64.079536121859945</v>
      </c>
      <c r="P41" s="84">
        <v>1.5548188265788299E-2</v>
      </c>
      <c r="Q41" s="84">
        <v>8.2090801650687342E-2</v>
      </c>
      <c r="R41" s="84">
        <v>2.0716071373630247E-2</v>
      </c>
      <c r="S41" s="85">
        <v>40.853399999999993</v>
      </c>
      <c r="T41" s="84">
        <v>8.3253727039324169E-3</v>
      </c>
      <c r="U41" s="85">
        <v>0.25997021015524302</v>
      </c>
      <c r="V41" s="85">
        <v>0.42845346755857477</v>
      </c>
      <c r="W41" s="80"/>
      <c r="X41" s="107" t="s">
        <v>87</v>
      </c>
      <c r="Y41" s="75" t="s">
        <v>1136</v>
      </c>
      <c r="Z41" s="107"/>
      <c r="AA41" s="167" t="s">
        <v>945</v>
      </c>
      <c r="AB41" s="166">
        <v>719.23</v>
      </c>
      <c r="AC41" s="165">
        <v>1.08</v>
      </c>
      <c r="AD41" s="165">
        <v>64.930000000000007</v>
      </c>
      <c r="AE41" s="165">
        <v>0.6</v>
      </c>
      <c r="AF41" s="165"/>
      <c r="AG41" s="166">
        <v>943.07</v>
      </c>
      <c r="AH41" s="166">
        <v>51401.440000000002</v>
      </c>
      <c r="AI41" s="166">
        <v>98.43</v>
      </c>
      <c r="AJ41" s="166">
        <v>2653.46</v>
      </c>
      <c r="AK41" s="167" t="s">
        <v>945</v>
      </c>
      <c r="AL41" s="167"/>
      <c r="AM41" s="167"/>
      <c r="AN41" s="167"/>
      <c r="AO41" s="167" t="s">
        <v>945</v>
      </c>
      <c r="AP41" s="165">
        <v>0.219</v>
      </c>
      <c r="AQ41" s="165"/>
      <c r="AR41" s="165"/>
      <c r="AS41" s="167" t="s">
        <v>945</v>
      </c>
      <c r="AT41" s="167" t="s">
        <v>945</v>
      </c>
      <c r="AU41" s="167" t="s">
        <v>945</v>
      </c>
      <c r="AV41" s="167" t="s">
        <v>945</v>
      </c>
      <c r="AW41" s="167" t="s">
        <v>945</v>
      </c>
      <c r="AX41" s="167" t="s">
        <v>945</v>
      </c>
      <c r="AZ41" s="80"/>
      <c r="BA41" s="167" t="s">
        <v>945</v>
      </c>
      <c r="BB41" s="167"/>
      <c r="BC41" s="130"/>
      <c r="BD41" s="130"/>
      <c r="BE41" s="130"/>
      <c r="BF41" s="130"/>
      <c r="BG41" s="130"/>
      <c r="BH41" s="130"/>
      <c r="BI41" s="130"/>
      <c r="BJ41" s="130"/>
      <c r="BK41" s="130"/>
      <c r="BL41" s="130"/>
      <c r="BM41" s="130"/>
      <c r="BN41" s="130"/>
      <c r="BO41" s="130"/>
      <c r="BP41" s="130"/>
      <c r="BQ41" s="130"/>
      <c r="BR41" s="130"/>
      <c r="BS41" s="130"/>
      <c r="BT41" s="130"/>
      <c r="BU41" s="130"/>
      <c r="BV41" s="130"/>
      <c r="BW41" s="130"/>
      <c r="BX41" s="130"/>
      <c r="BY41" s="130"/>
      <c r="BZ41" s="130"/>
      <c r="CA41" s="130"/>
      <c r="CB41" s="130"/>
      <c r="CC41" s="130"/>
      <c r="CD41" s="130"/>
    </row>
    <row r="42" spans="1:82" s="76" customFormat="1">
      <c r="A42" s="101">
        <v>459</v>
      </c>
      <c r="B42" s="78" t="s">
        <v>88</v>
      </c>
      <c r="C42" s="85">
        <v>89.656030445604074</v>
      </c>
      <c r="D42" s="83">
        <v>41.081526742214209</v>
      </c>
      <c r="E42" s="83">
        <v>1.7999999999999999E-2</v>
      </c>
      <c r="F42" s="83">
        <v>5.0000000000000001E-3</v>
      </c>
      <c r="G42" s="83">
        <v>9.8952698459219555</v>
      </c>
      <c r="H42" s="83">
        <v>0.15874570000000002</v>
      </c>
      <c r="I42" s="83">
        <v>48.105882754645208</v>
      </c>
      <c r="J42" s="84">
        <v>0.219611</v>
      </c>
      <c r="K42" s="84">
        <v>0.39800000000000002</v>
      </c>
      <c r="L42" s="84">
        <v>1.6615203169485851E-2</v>
      </c>
      <c r="M42" s="84">
        <v>3.6899999999999995E-2</v>
      </c>
      <c r="N42" s="83">
        <v>99.935551245950847</v>
      </c>
      <c r="O42" s="85">
        <v>62.334096897881039</v>
      </c>
      <c r="P42" s="84">
        <v>1.5983558617032417E-2</v>
      </c>
      <c r="Q42" s="84">
        <v>8.186768796580593E-2</v>
      </c>
      <c r="R42" s="84">
        <v>2.219353321531764E-2</v>
      </c>
      <c r="S42" s="85">
        <v>43.922199999999997</v>
      </c>
      <c r="T42" s="84">
        <v>8.2734164141612856E-3</v>
      </c>
      <c r="U42" s="85">
        <v>0.16980501041258611</v>
      </c>
      <c r="V42" s="85">
        <v>0.42610180469718767</v>
      </c>
      <c r="W42" s="80"/>
      <c r="X42" s="107" t="s">
        <v>88</v>
      </c>
      <c r="Y42" s="75" t="s">
        <v>1136</v>
      </c>
      <c r="Z42" s="107"/>
      <c r="AA42" s="165">
        <v>28.77</v>
      </c>
      <c r="AB42" s="166">
        <v>712.66</v>
      </c>
      <c r="AC42" s="165">
        <v>1.71</v>
      </c>
      <c r="AD42" s="165">
        <v>64.95</v>
      </c>
      <c r="AE42" s="165">
        <v>0.65</v>
      </c>
      <c r="AF42" s="165"/>
      <c r="AG42" s="166">
        <v>851.25</v>
      </c>
      <c r="AH42" s="166">
        <v>46237.57</v>
      </c>
      <c r="AI42" s="166">
        <v>93.19</v>
      </c>
      <c r="AJ42" s="166">
        <v>2844.17</v>
      </c>
      <c r="AK42" s="167" t="s">
        <v>945</v>
      </c>
      <c r="AL42" s="167"/>
      <c r="AM42" s="167"/>
      <c r="AN42" s="167"/>
      <c r="AO42" s="167" t="s">
        <v>945</v>
      </c>
      <c r="AP42" s="167" t="s">
        <v>945</v>
      </c>
      <c r="AQ42" s="167"/>
      <c r="AR42" s="167"/>
      <c r="AS42" s="165">
        <v>4.2000000000000003E-2</v>
      </c>
      <c r="AT42" s="167" t="s">
        <v>945</v>
      </c>
      <c r="AU42" s="167" t="s">
        <v>945</v>
      </c>
      <c r="AV42" s="167" t="s">
        <v>945</v>
      </c>
      <c r="AW42" s="167" t="s">
        <v>945</v>
      </c>
      <c r="AX42" s="167" t="s">
        <v>945</v>
      </c>
      <c r="AZ42" s="80"/>
      <c r="BA42" s="167" t="s">
        <v>945</v>
      </c>
      <c r="BB42" s="167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</row>
    <row r="43" spans="1:82" s="76" customFormat="1">
      <c r="A43" s="101">
        <v>459</v>
      </c>
      <c r="B43" s="78" t="s">
        <v>89</v>
      </c>
      <c r="C43" s="85">
        <v>89.93832161263191</v>
      </c>
      <c r="D43" s="83">
        <v>40.875222168106177</v>
      </c>
      <c r="E43" s="83">
        <v>0.02</v>
      </c>
      <c r="F43" s="83">
        <v>1.0999999999999999E-2</v>
      </c>
      <c r="G43" s="83">
        <v>9.5733887342222577</v>
      </c>
      <c r="H43" s="83">
        <v>0.14608499999999999</v>
      </c>
      <c r="I43" s="83">
        <v>47.997466604232777</v>
      </c>
      <c r="J43" s="84">
        <v>0.18892300000000001</v>
      </c>
      <c r="K43" s="84">
        <v>0.46899999999999997</v>
      </c>
      <c r="L43" s="84">
        <v>1.6969272392355517E-2</v>
      </c>
      <c r="M43" s="84">
        <v>3.8539999999999998E-2</v>
      </c>
      <c r="N43" s="83">
        <v>99.336594778953554</v>
      </c>
      <c r="O43" s="85">
        <v>65.533002938167897</v>
      </c>
      <c r="P43" s="84">
        <v>1.5203342544017321E-2</v>
      </c>
      <c r="Q43" s="84">
        <v>9.354492297212795E-2</v>
      </c>
      <c r="R43" s="84">
        <v>1.9734182455649348E-2</v>
      </c>
      <c r="S43" s="85">
        <v>17.174818181818182</v>
      </c>
      <c r="T43" s="84">
        <v>9.7713490561320594E-3</v>
      </c>
      <c r="U43" s="85">
        <v>0.33138775913401286</v>
      </c>
      <c r="V43" s="85">
        <v>0.54918219711082306</v>
      </c>
      <c r="W43" s="80"/>
      <c r="X43" s="107" t="s">
        <v>89</v>
      </c>
      <c r="Y43" s="75" t="s">
        <v>1137</v>
      </c>
      <c r="Z43" s="137">
        <v>4.9622108423097284</v>
      </c>
      <c r="AA43" s="138">
        <v>42.571211565921899</v>
      </c>
      <c r="AB43" s="138">
        <v>1518.0190638362897</v>
      </c>
      <c r="AC43" s="137">
        <v>1.5260746105263157</v>
      </c>
      <c r="AD43" s="138">
        <v>86.305453326201672</v>
      </c>
      <c r="AE43" s="137">
        <v>1.1750272433030269</v>
      </c>
      <c r="AF43" s="138">
        <v>298.42468164101189</v>
      </c>
      <c r="AG43" s="138">
        <v>1234.6807378016053</v>
      </c>
      <c r="AH43" s="138"/>
      <c r="AI43" s="138">
        <v>145.18493226275072</v>
      </c>
      <c r="AJ43" s="138">
        <v>3133.6716122060602</v>
      </c>
      <c r="AK43" s="137">
        <v>1.2776645427424405</v>
      </c>
      <c r="AL43" s="138">
        <v>145.25503599451926</v>
      </c>
      <c r="AM43" s="139">
        <v>7.4383197285150873E-2</v>
      </c>
      <c r="AN43" s="140">
        <v>0.97186660344555076</v>
      </c>
      <c r="AO43" s="139">
        <v>4.6437867249636153E-2</v>
      </c>
      <c r="AP43" s="139">
        <v>9.0408025465419109E-2</v>
      </c>
      <c r="AQ43" s="139">
        <v>0.14081441046220824</v>
      </c>
      <c r="AR43" s="139">
        <v>0.11147540983606558</v>
      </c>
      <c r="AS43" s="139"/>
      <c r="AT43" s="139"/>
      <c r="AU43" s="139"/>
      <c r="AV43" s="139">
        <v>9.2741770599059498E-3</v>
      </c>
      <c r="AW43" s="139"/>
      <c r="AX43" s="139">
        <v>1.6662451560269222E-2</v>
      </c>
      <c r="AY43" s="139">
        <v>7.7476808905380329E-3</v>
      </c>
      <c r="AZ43" s="139">
        <v>1.1160791887976826E-2</v>
      </c>
      <c r="BA43" s="139">
        <v>1.6385542168674699E-2</v>
      </c>
      <c r="BC43" s="141">
        <v>0.35</v>
      </c>
      <c r="BD43" s="141"/>
      <c r="BE43" s="142">
        <v>62.81</v>
      </c>
      <c r="BF43" s="143">
        <v>8.7999999999999995E-2</v>
      </c>
      <c r="BG43" s="142">
        <v>4.66</v>
      </c>
      <c r="BH43" s="143">
        <v>6.8000000000000005E-2</v>
      </c>
      <c r="BI43" s="142">
        <v>11.92</v>
      </c>
      <c r="BJ43" s="142">
        <v>44.36</v>
      </c>
      <c r="BK43" s="142"/>
      <c r="BL43" s="142">
        <v>5.27</v>
      </c>
      <c r="BM43" s="142">
        <v>102.76</v>
      </c>
      <c r="BN43" s="143">
        <v>4.3999999999999997E-2</v>
      </c>
      <c r="BO43" s="142">
        <v>9.0299999999999994</v>
      </c>
      <c r="BP43" s="144">
        <v>5.4000000000000003E-3</v>
      </c>
      <c r="BQ43" s="141">
        <v>4.3999999999999997E-2</v>
      </c>
      <c r="BR43" s="144">
        <v>2.7000000000000001E-3</v>
      </c>
      <c r="BS43" s="144">
        <v>4.5999999999999999E-3</v>
      </c>
      <c r="BT43" s="144">
        <v>6.8999999999999999E-3</v>
      </c>
      <c r="BU43" s="144">
        <v>1.0999999999999999E-2</v>
      </c>
      <c r="BV43" s="144"/>
      <c r="BW43" s="144"/>
      <c r="BX43" s="144">
        <v>7.1000000000000002E-4</v>
      </c>
      <c r="BY43" s="144">
        <v>3.7000000000000002E-3</v>
      </c>
      <c r="BZ43" s="144"/>
      <c r="CA43" s="144">
        <v>4.4999999999999997E-3</v>
      </c>
      <c r="CB43" s="144">
        <v>3.2000000000000002E-3</v>
      </c>
      <c r="CC43" s="144">
        <v>2.5000000000000001E-3</v>
      </c>
      <c r="CD43" s="144">
        <v>2.8E-3</v>
      </c>
    </row>
    <row r="44" spans="1:82" s="76" customFormat="1">
      <c r="A44" s="101">
        <v>459</v>
      </c>
      <c r="B44" s="78" t="s">
        <v>90</v>
      </c>
      <c r="C44" s="85">
        <v>90.422438792636029</v>
      </c>
      <c r="D44" s="83">
        <v>41.136639823766977</v>
      </c>
      <c r="E44" s="83">
        <v>1.7999999999999999E-2</v>
      </c>
      <c r="F44" s="83">
        <v>4.0000000000000001E-3</v>
      </c>
      <c r="G44" s="83">
        <v>9.2470617785266516</v>
      </c>
      <c r="H44" s="83">
        <v>0.14121549999999999</v>
      </c>
      <c r="I44" s="83">
        <v>48.966979193888839</v>
      </c>
      <c r="J44" s="84">
        <v>0.20138999999999999</v>
      </c>
      <c r="K44" s="84">
        <v>0.46700000000000003</v>
      </c>
      <c r="L44" s="84">
        <v>1.6328232043620682E-2</v>
      </c>
      <c r="M44" s="84">
        <v>4.1819999999999996E-2</v>
      </c>
      <c r="N44" s="83">
        <v>100.24043452822609</v>
      </c>
      <c r="O44" s="85">
        <v>65.48191790934176</v>
      </c>
      <c r="P44" s="84">
        <v>1.521520327163361E-2</v>
      </c>
      <c r="Q44" s="84">
        <v>8.8189590651956876E-2</v>
      </c>
      <c r="R44" s="84">
        <v>2.1778809834239882E-2</v>
      </c>
      <c r="S44" s="85">
        <v>50.347499999999997</v>
      </c>
      <c r="T44" s="84">
        <v>9.5370391984131702E-3</v>
      </c>
      <c r="U44" s="85">
        <v>0.32893140244467878</v>
      </c>
      <c r="V44" s="85">
        <v>0.49273592338975586</v>
      </c>
      <c r="W44" s="80"/>
      <c r="X44" s="107" t="s">
        <v>90</v>
      </c>
      <c r="Y44" s="75" t="s">
        <v>1137</v>
      </c>
      <c r="Z44" s="145">
        <v>5.5025604803107884</v>
      </c>
      <c r="AA44" s="146">
        <v>52.650621415214445</v>
      </c>
      <c r="AB44" s="146">
        <v>1594.2319161017929</v>
      </c>
      <c r="AC44" s="145">
        <v>1.7634407298245618</v>
      </c>
      <c r="AD44" s="146">
        <v>96.585264603274723</v>
      </c>
      <c r="AE44" s="145">
        <v>1.3529398370281216</v>
      </c>
      <c r="AF44" s="146">
        <v>329.53949059287856</v>
      </c>
      <c r="AG44" s="146">
        <v>1193.6723381152642</v>
      </c>
      <c r="AH44" s="146"/>
      <c r="AI44" s="146">
        <v>143.5428597168887</v>
      </c>
      <c r="AJ44" s="146">
        <v>3073.833158421146</v>
      </c>
      <c r="AK44" s="145">
        <v>1.3844506648005601</v>
      </c>
      <c r="AL44" s="146">
        <v>138.97507649509288</v>
      </c>
      <c r="AM44" s="147">
        <v>7.2548839768870943E-2</v>
      </c>
      <c r="AN44" s="148">
        <v>0.95851114272166915</v>
      </c>
      <c r="AO44" s="147">
        <v>4.8802758637349106E-2</v>
      </c>
      <c r="AP44" s="147">
        <v>0.1019234108228031</v>
      </c>
      <c r="AQ44" s="147">
        <v>0.18451107953837334</v>
      </c>
      <c r="AR44" s="147">
        <v>9.8641686182669802E-2</v>
      </c>
      <c r="AS44" s="147"/>
      <c r="AT44" s="147"/>
      <c r="AU44" s="147">
        <v>2.2163406214039125E-3</v>
      </c>
      <c r="AV44" s="147"/>
      <c r="AW44" s="147"/>
      <c r="AX44" s="147"/>
      <c r="AY44" s="147"/>
      <c r="AZ44" s="147">
        <v>1.4962819893771127E-2</v>
      </c>
      <c r="BA44" s="147">
        <v>2.1084337349397596E-2</v>
      </c>
      <c r="BB44" s="24"/>
      <c r="BC44" s="149">
        <v>0.39</v>
      </c>
      <c r="BD44" s="149"/>
      <c r="BE44" s="150">
        <v>65.84</v>
      </c>
      <c r="BF44" s="151">
        <v>9.8000000000000004E-2</v>
      </c>
      <c r="BG44" s="150">
        <v>5.21</v>
      </c>
      <c r="BH44" s="151">
        <v>7.8E-2</v>
      </c>
      <c r="BI44" s="150">
        <v>13.18</v>
      </c>
      <c r="BJ44" s="150">
        <v>42.92</v>
      </c>
      <c r="BK44" s="150"/>
      <c r="BL44" s="150">
        <v>5.21</v>
      </c>
      <c r="BM44" s="150">
        <v>100.89</v>
      </c>
      <c r="BN44" s="151">
        <v>4.8000000000000001E-2</v>
      </c>
      <c r="BO44" s="150">
        <v>8.67</v>
      </c>
      <c r="BP44" s="152">
        <v>4.8999999999999998E-3</v>
      </c>
      <c r="BQ44" s="149">
        <v>4.2999999999999997E-2</v>
      </c>
      <c r="BR44" s="152">
        <v>2.5999999999999999E-3</v>
      </c>
      <c r="BS44" s="152">
        <v>4.8999999999999998E-3</v>
      </c>
      <c r="BT44" s="152">
        <v>8.3000000000000001E-3</v>
      </c>
      <c r="BU44" s="152">
        <v>9.5999999999999992E-3</v>
      </c>
      <c r="BV44" s="152"/>
      <c r="BW44" s="152"/>
      <c r="BX44" s="152">
        <v>7.5000000000000002E-4</v>
      </c>
      <c r="BY44" s="152" t="s">
        <v>996</v>
      </c>
      <c r="BZ44" s="152"/>
      <c r="CA44" s="152">
        <v>4.4000000000000003E-3</v>
      </c>
      <c r="CB44" s="152">
        <v>3.0000000000000001E-3</v>
      </c>
      <c r="CC44" s="152">
        <v>2.5000000000000001E-3</v>
      </c>
      <c r="CD44" s="152">
        <v>2.8E-3</v>
      </c>
    </row>
    <row r="45" spans="1:82" s="76" customFormat="1">
      <c r="A45" s="101">
        <v>459</v>
      </c>
      <c r="B45" s="78" t="s">
        <v>91</v>
      </c>
      <c r="C45" s="85">
        <v>89.507785529686444</v>
      </c>
      <c r="D45" s="83">
        <v>40.920558279894379</v>
      </c>
      <c r="E45" s="83">
        <v>1.9E-2</v>
      </c>
      <c r="F45" s="83">
        <v>5.0000000000000001E-3</v>
      </c>
      <c r="G45" s="83">
        <v>9.9105564331370104</v>
      </c>
      <c r="H45" s="83">
        <v>0.16556300000000002</v>
      </c>
      <c r="I45" s="83">
        <v>47.420918949196661</v>
      </c>
      <c r="J45" s="84">
        <v>0.22824199999999997</v>
      </c>
      <c r="K45" s="84">
        <v>0.38600000000000001</v>
      </c>
      <c r="L45" s="84">
        <v>1.8598387923549287E-2</v>
      </c>
      <c r="M45" s="84">
        <v>3.5259999999999993E-2</v>
      </c>
      <c r="N45" s="83">
        <v>99.109697050151581</v>
      </c>
      <c r="O45" s="85">
        <v>59.85972972908808</v>
      </c>
      <c r="P45" s="84">
        <v>1.6644256432766864E-2</v>
      </c>
      <c r="Q45" s="84">
        <v>8.0670616849269045E-2</v>
      </c>
      <c r="R45" s="84">
        <v>2.3030190236024317E-2</v>
      </c>
      <c r="S45" s="85">
        <v>45.648399999999995</v>
      </c>
      <c r="T45" s="84">
        <v>8.1398675637967387E-3</v>
      </c>
      <c r="U45" s="85">
        <v>3.2974492773982345E-2</v>
      </c>
      <c r="V45" s="85">
        <v>0.41348443571466559</v>
      </c>
      <c r="W45" s="80"/>
      <c r="AB45" s="131"/>
      <c r="AG45" s="131"/>
      <c r="AH45" s="131"/>
      <c r="AI45" s="131"/>
      <c r="AJ45" s="131"/>
      <c r="AZ45" s="80"/>
      <c r="BC45" s="130"/>
      <c r="BD45" s="130"/>
      <c r="BE45" s="130"/>
      <c r="BF45" s="130"/>
      <c r="BG45" s="130"/>
      <c r="BH45" s="130"/>
      <c r="BI45" s="130"/>
      <c r="BJ45" s="130"/>
      <c r="BK45" s="130"/>
      <c r="BL45" s="130"/>
      <c r="BM45" s="130"/>
      <c r="BN45" s="130"/>
      <c r="BO45" s="130"/>
      <c r="BP45" s="130"/>
      <c r="BQ45" s="130"/>
      <c r="BR45" s="130"/>
      <c r="BS45" s="130"/>
      <c r="BT45" s="130"/>
      <c r="BU45" s="130"/>
      <c r="BV45" s="130"/>
      <c r="BW45" s="130"/>
      <c r="BX45" s="130"/>
      <c r="BY45" s="130"/>
      <c r="BZ45" s="130"/>
      <c r="CA45" s="130"/>
      <c r="CB45" s="130"/>
      <c r="CC45" s="130"/>
      <c r="CD45" s="130"/>
    </row>
    <row r="46" spans="1:82" s="76" customFormat="1">
      <c r="A46" s="101">
        <v>459</v>
      </c>
      <c r="B46" s="78" t="s">
        <v>92</v>
      </c>
      <c r="C46" s="85">
        <v>89.710246738727449</v>
      </c>
      <c r="D46" s="83">
        <v>40.821698767343797</v>
      </c>
      <c r="E46" s="83">
        <v>1.9E-2</v>
      </c>
      <c r="F46" s="83">
        <v>4.0000000000000001E-3</v>
      </c>
      <c r="G46" s="83">
        <v>9.6882465535635838</v>
      </c>
      <c r="H46" s="83">
        <v>0.15290229999999999</v>
      </c>
      <c r="I46" s="83">
        <v>47.376235235754031</v>
      </c>
      <c r="J46" s="84">
        <v>0.21193899999999999</v>
      </c>
      <c r="K46" s="84">
        <v>0.39500000000000002</v>
      </c>
      <c r="L46" s="84">
        <v>1.6842928791080063E-2</v>
      </c>
      <c r="M46" s="84">
        <v>3.8539999999999998E-2</v>
      </c>
      <c r="N46" s="83">
        <v>98.724404785452492</v>
      </c>
      <c r="O46" s="85">
        <v>63.362333683427813</v>
      </c>
      <c r="P46" s="84">
        <v>1.5724179235330853E-2</v>
      </c>
      <c r="Q46" s="84">
        <v>8.0775886256355636E-2</v>
      </c>
      <c r="R46" s="84">
        <v>2.1875888358976931E-2</v>
      </c>
      <c r="S46" s="85">
        <v>52.984749999999998</v>
      </c>
      <c r="T46" s="84">
        <v>8.3375134819049599E-3</v>
      </c>
      <c r="U46" s="85">
        <v>0.22352248036298006</v>
      </c>
      <c r="V46" s="85">
        <v>0.41459399631923971</v>
      </c>
      <c r="W46" s="80"/>
      <c r="AB46" s="131"/>
      <c r="AG46" s="131"/>
      <c r="AH46" s="131"/>
      <c r="AI46" s="131"/>
      <c r="AJ46" s="131"/>
      <c r="AZ46" s="80"/>
      <c r="BC46" s="130"/>
      <c r="BD46" s="130"/>
      <c r="BE46" s="130"/>
      <c r="BF46" s="130"/>
      <c r="BG46" s="130"/>
      <c r="BH46" s="130"/>
      <c r="BI46" s="130"/>
      <c r="BJ46" s="130"/>
      <c r="BK46" s="130"/>
      <c r="BL46" s="130"/>
      <c r="BM46" s="130"/>
      <c r="BN46" s="130"/>
      <c r="BO46" s="130"/>
      <c r="BP46" s="130"/>
      <c r="BQ46" s="130"/>
      <c r="BR46" s="130"/>
      <c r="BS46" s="130"/>
      <c r="BT46" s="130"/>
      <c r="BU46" s="130"/>
      <c r="BV46" s="130"/>
      <c r="BW46" s="130"/>
      <c r="BX46" s="130"/>
      <c r="BY46" s="130"/>
      <c r="BZ46" s="130"/>
      <c r="CA46" s="130"/>
      <c r="CB46" s="130"/>
      <c r="CC46" s="130"/>
      <c r="CD46" s="130"/>
    </row>
    <row r="47" spans="1:82" s="76" customFormat="1">
      <c r="A47" s="101">
        <v>459</v>
      </c>
      <c r="B47" s="78" t="s">
        <v>93</v>
      </c>
      <c r="C47" s="85">
        <v>89.662626206258977</v>
      </c>
      <c r="D47" s="83">
        <v>41.083570386891999</v>
      </c>
      <c r="E47" s="83">
        <v>2.5000000000000001E-2</v>
      </c>
      <c r="F47" s="83">
        <v>7.0000000000000001E-3</v>
      </c>
      <c r="G47" s="83">
        <v>9.8809633363311242</v>
      </c>
      <c r="H47" s="83">
        <v>0.15582399999999999</v>
      </c>
      <c r="I47" s="83">
        <v>48.070517357991548</v>
      </c>
      <c r="J47" s="84">
        <v>0.21193899999999999</v>
      </c>
      <c r="K47" s="84">
        <v>0.41499999999999998</v>
      </c>
      <c r="L47" s="84">
        <v>1.6630940330035766E-2</v>
      </c>
      <c r="M47" s="84">
        <v>3.7719999999999997E-2</v>
      </c>
      <c r="N47" s="83">
        <v>99.904165021544713</v>
      </c>
      <c r="O47" s="85">
        <v>63.411049237159389</v>
      </c>
      <c r="P47" s="84">
        <v>1.5712099130875255E-2</v>
      </c>
      <c r="Q47" s="84">
        <v>8.5303841313779966E-2</v>
      </c>
      <c r="R47" s="84">
        <v>2.1449224411219658E-2</v>
      </c>
      <c r="S47" s="85">
        <v>30.276999999999997</v>
      </c>
      <c r="T47" s="84">
        <v>8.633150271910018E-3</v>
      </c>
      <c r="U47" s="85">
        <v>0.22602426999573444</v>
      </c>
      <c r="V47" s="85">
        <v>0.46231954821550364</v>
      </c>
      <c r="W47" s="80"/>
      <c r="AB47" s="131"/>
      <c r="AG47" s="131"/>
      <c r="AH47" s="131"/>
      <c r="AI47" s="131"/>
      <c r="AJ47" s="131"/>
      <c r="AZ47" s="80"/>
      <c r="BC47" s="130"/>
      <c r="BD47" s="130"/>
      <c r="BE47" s="130"/>
      <c r="BF47" s="130"/>
      <c r="BG47" s="130"/>
      <c r="BH47" s="130"/>
      <c r="BI47" s="130"/>
      <c r="BJ47" s="130"/>
      <c r="BK47" s="130"/>
      <c r="BL47" s="130"/>
      <c r="BM47" s="130"/>
      <c r="BN47" s="130"/>
      <c r="BO47" s="130"/>
      <c r="BP47" s="130"/>
      <c r="BQ47" s="130"/>
      <c r="BR47" s="130"/>
      <c r="BS47" s="130"/>
      <c r="BT47" s="130"/>
      <c r="BU47" s="130"/>
      <c r="BV47" s="130"/>
      <c r="BW47" s="130"/>
      <c r="BX47" s="130"/>
      <c r="BY47" s="130"/>
      <c r="BZ47" s="130"/>
      <c r="CA47" s="130"/>
      <c r="CB47" s="130"/>
      <c r="CC47" s="130"/>
      <c r="CD47" s="130"/>
    </row>
    <row r="48" spans="1:82" s="76" customFormat="1">
      <c r="A48" s="101">
        <v>459</v>
      </c>
      <c r="B48" s="78" t="s">
        <v>94</v>
      </c>
      <c r="C48" s="85">
        <v>90.245077154927756</v>
      </c>
      <c r="D48" s="83">
        <v>41.268359487986508</v>
      </c>
      <c r="E48" s="83">
        <v>0.02</v>
      </c>
      <c r="F48" s="83">
        <v>7.0000000000000001E-3</v>
      </c>
      <c r="G48" s="83">
        <v>9.2832658865848945</v>
      </c>
      <c r="H48" s="83">
        <v>0.14608499999999999</v>
      </c>
      <c r="I48" s="83">
        <v>48.170232772304828</v>
      </c>
      <c r="J48" s="84">
        <v>0.20426699999999998</v>
      </c>
      <c r="K48" s="84">
        <v>0.42599999999999999</v>
      </c>
      <c r="L48" s="84">
        <v>1.7288407524756619E-2</v>
      </c>
      <c r="M48" s="84">
        <v>4.5919999999999996E-2</v>
      </c>
      <c r="N48" s="83">
        <v>99.588418554400988</v>
      </c>
      <c r="O48" s="85">
        <v>63.54701637118729</v>
      </c>
      <c r="P48" s="84">
        <v>1.5678481044450732E-2</v>
      </c>
      <c r="Q48" s="84">
        <v>8.2097823491500299E-2</v>
      </c>
      <c r="R48" s="84">
        <v>2.2003786436321199E-2</v>
      </c>
      <c r="S48" s="85">
        <v>29.180999999999997</v>
      </c>
      <c r="T48" s="84">
        <v>8.8436359029787793E-3</v>
      </c>
      <c r="U48" s="85">
        <v>0.23298657569425307</v>
      </c>
      <c r="V48" s="85">
        <v>0.42852747916511141</v>
      </c>
      <c r="W48" s="80"/>
      <c r="AB48" s="131"/>
      <c r="AG48" s="131"/>
      <c r="AH48" s="131"/>
      <c r="AI48" s="131"/>
      <c r="AJ48" s="131"/>
      <c r="AZ48" s="80"/>
      <c r="BC48" s="130"/>
      <c r="BD48" s="130"/>
      <c r="BE48" s="130"/>
      <c r="BF48" s="130"/>
      <c r="BG48" s="130"/>
      <c r="BH48" s="130"/>
      <c r="BI48" s="130"/>
      <c r="BJ48" s="130"/>
      <c r="BK48" s="130"/>
      <c r="BL48" s="130"/>
      <c r="BM48" s="130"/>
      <c r="BN48" s="130"/>
      <c r="BO48" s="130"/>
      <c r="BP48" s="130"/>
      <c r="BQ48" s="130"/>
      <c r="BR48" s="130"/>
      <c r="BS48" s="130"/>
      <c r="BT48" s="130"/>
      <c r="BU48" s="130"/>
      <c r="BV48" s="130"/>
      <c r="BW48" s="130"/>
      <c r="BX48" s="130"/>
      <c r="BY48" s="130"/>
      <c r="BZ48" s="130"/>
      <c r="CA48" s="130"/>
      <c r="CB48" s="130"/>
      <c r="CC48" s="130"/>
      <c r="CD48" s="130"/>
    </row>
    <row r="49" spans="1:82" s="76" customFormat="1">
      <c r="A49" s="101">
        <v>459</v>
      </c>
      <c r="B49" s="78" t="s">
        <v>95</v>
      </c>
      <c r="C49" s="85">
        <v>89.897335427344075</v>
      </c>
      <c r="D49" s="83">
        <v>40.655518235576778</v>
      </c>
      <c r="E49" s="83">
        <v>2.1000000000000001E-2</v>
      </c>
      <c r="F49" s="83">
        <v>6.0000000000000001E-3</v>
      </c>
      <c r="G49" s="83">
        <v>9.64675714390272</v>
      </c>
      <c r="H49" s="83">
        <v>0.15290229999999999</v>
      </c>
      <c r="I49" s="83">
        <v>48.147141102013435</v>
      </c>
      <c r="J49" s="84">
        <v>0.20234899999999997</v>
      </c>
      <c r="K49" s="84">
        <v>0.42699999999999999</v>
      </c>
      <c r="L49" s="84">
        <v>1.6888567141707007E-2</v>
      </c>
      <c r="M49" s="84">
        <v>4.2639999999999997E-2</v>
      </c>
      <c r="N49" s="83">
        <v>99.318196348634658</v>
      </c>
      <c r="O49" s="85">
        <v>63.090987800070508</v>
      </c>
      <c r="P49" s="84">
        <v>1.5791806822938136E-2</v>
      </c>
      <c r="Q49" s="84">
        <v>8.5553684105954209E-2</v>
      </c>
      <c r="R49" s="84">
        <v>2.0975857169566629E-2</v>
      </c>
      <c r="S49" s="85">
        <v>33.724833333333329</v>
      </c>
      <c r="T49" s="84">
        <v>8.8686470313009622E-3</v>
      </c>
      <c r="U49" s="85">
        <v>0.20951680696951147</v>
      </c>
      <c r="V49" s="85">
        <v>0.46495294121357861</v>
      </c>
      <c r="W49" s="80"/>
      <c r="AB49" s="131"/>
      <c r="AG49" s="131"/>
      <c r="AH49" s="131"/>
      <c r="AI49" s="131"/>
      <c r="AJ49" s="131"/>
      <c r="AZ49" s="80"/>
      <c r="BC49" s="130"/>
      <c r="BD49" s="130"/>
      <c r="BE49" s="130"/>
      <c r="BF49" s="130"/>
      <c r="BG49" s="130"/>
      <c r="BH49" s="130"/>
      <c r="BI49" s="130"/>
      <c r="BJ49" s="130"/>
      <c r="BK49" s="130"/>
      <c r="BL49" s="130"/>
      <c r="BM49" s="130"/>
      <c r="BN49" s="130"/>
      <c r="BO49" s="130"/>
      <c r="BP49" s="130"/>
      <c r="BQ49" s="130"/>
      <c r="BR49" s="130"/>
      <c r="BS49" s="130"/>
      <c r="BT49" s="130"/>
      <c r="BU49" s="130"/>
      <c r="BV49" s="130"/>
      <c r="BW49" s="130"/>
      <c r="BX49" s="130"/>
      <c r="BY49" s="130"/>
      <c r="BZ49" s="130"/>
      <c r="CA49" s="130"/>
      <c r="CB49" s="130"/>
      <c r="CC49" s="130"/>
      <c r="CD49" s="130"/>
    </row>
    <row r="50" spans="1:82" s="76" customFormat="1">
      <c r="A50" s="101">
        <v>459</v>
      </c>
      <c r="B50" s="78" t="s">
        <v>96</v>
      </c>
      <c r="C50" s="85">
        <v>88.874806092330019</v>
      </c>
      <c r="D50" s="83">
        <v>40.925371524125467</v>
      </c>
      <c r="E50" s="83">
        <v>2.4E-2</v>
      </c>
      <c r="F50" s="83">
        <v>7.0000000000000001E-3</v>
      </c>
      <c r="G50" s="83">
        <v>10.651715701649835</v>
      </c>
      <c r="H50" s="83">
        <v>0.17335419999999999</v>
      </c>
      <c r="I50" s="83">
        <v>47.727525352058592</v>
      </c>
      <c r="J50" s="84">
        <v>0.245504</v>
      </c>
      <c r="K50" s="84">
        <v>0.34300000000000003</v>
      </c>
      <c r="L50" s="84">
        <v>1.6783112728185182E-2</v>
      </c>
      <c r="M50" s="84">
        <v>2.87E-2</v>
      </c>
      <c r="N50" s="83">
        <v>100.14295389056208</v>
      </c>
      <c r="O50" s="85">
        <v>61.444808961362547</v>
      </c>
      <c r="P50" s="84">
        <v>1.6214887936807847E-2</v>
      </c>
      <c r="Q50" s="84">
        <v>7.6549924990156823E-2</v>
      </c>
      <c r="R50" s="84">
        <v>2.304830572618213E-2</v>
      </c>
      <c r="S50" s="85">
        <v>35.072000000000003</v>
      </c>
      <c r="T50" s="84">
        <v>7.1866286271891466E-3</v>
      </c>
      <c r="U50" s="85">
        <v>0.12189670828709476</v>
      </c>
      <c r="V50" s="85">
        <v>0.37005151938125097</v>
      </c>
      <c r="W50" s="80"/>
      <c r="AB50" s="131"/>
      <c r="AG50" s="131"/>
      <c r="AH50" s="131"/>
      <c r="AI50" s="131"/>
      <c r="AJ50" s="131"/>
      <c r="AZ50" s="80"/>
      <c r="BC50" s="130"/>
      <c r="BD50" s="130"/>
      <c r="BE50" s="130"/>
      <c r="BF50" s="130"/>
      <c r="BG50" s="130"/>
      <c r="BH50" s="130"/>
      <c r="BI50" s="130"/>
      <c r="BJ50" s="130"/>
      <c r="BK50" s="130"/>
      <c r="BL50" s="130"/>
      <c r="BM50" s="130"/>
      <c r="BN50" s="130"/>
      <c r="BO50" s="130"/>
      <c r="BP50" s="130"/>
      <c r="BQ50" s="130"/>
      <c r="BR50" s="130"/>
      <c r="BS50" s="130"/>
      <c r="BT50" s="130"/>
      <c r="BU50" s="130"/>
      <c r="BV50" s="130"/>
      <c r="BW50" s="130"/>
      <c r="BX50" s="130"/>
      <c r="BY50" s="130"/>
      <c r="BZ50" s="130"/>
      <c r="CA50" s="130"/>
      <c r="CB50" s="130"/>
      <c r="CC50" s="130"/>
      <c r="CD50" s="130"/>
    </row>
    <row r="51" spans="1:82" s="76" customFormat="1">
      <c r="A51" s="101">
        <v>459</v>
      </c>
      <c r="B51" s="78" t="s">
        <v>97</v>
      </c>
      <c r="C51" s="85">
        <v>90.344369169114785</v>
      </c>
      <c r="D51" s="83">
        <v>40.898771130015966</v>
      </c>
      <c r="E51" s="83">
        <v>1.9E-2</v>
      </c>
      <c r="F51" s="83">
        <v>6.0000000000000001E-3</v>
      </c>
      <c r="G51" s="83">
        <v>9.2159456803546043</v>
      </c>
      <c r="H51" s="83">
        <v>0.14121549999999999</v>
      </c>
      <c r="I51" s="83">
        <v>48.36582687325437</v>
      </c>
      <c r="J51" s="84">
        <v>0.1918</v>
      </c>
      <c r="K51" s="84">
        <v>0.45800000000000002</v>
      </c>
      <c r="L51" s="84">
        <v>1.8362459751609939E-2</v>
      </c>
      <c r="M51" s="84">
        <v>4.2639999999999997E-2</v>
      </c>
      <c r="N51" s="83">
        <v>99.357561643376556</v>
      </c>
      <c r="O51" s="85">
        <v>65.261573130106854</v>
      </c>
      <c r="P51" s="84">
        <v>1.5266574859002773E-2</v>
      </c>
      <c r="Q51" s="84">
        <v>8.7270359972621697E-2</v>
      </c>
      <c r="R51" s="84">
        <v>2.0811754610148708E-2</v>
      </c>
      <c r="S51" s="85">
        <v>31.966666666666665</v>
      </c>
      <c r="T51" s="84">
        <v>9.4694959149611412E-3</v>
      </c>
      <c r="U51" s="85">
        <v>0.31829234670052564</v>
      </c>
      <c r="V51" s="85">
        <v>0.4830470481834272</v>
      </c>
      <c r="W51" s="80"/>
      <c r="AB51" s="131"/>
      <c r="AG51" s="131"/>
      <c r="AH51" s="131"/>
      <c r="AI51" s="131"/>
      <c r="AJ51" s="131"/>
      <c r="AZ51" s="8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  <c r="BV51" s="130"/>
      <c r="BW51" s="130"/>
      <c r="BX51" s="130"/>
      <c r="BY51" s="130"/>
      <c r="BZ51" s="130"/>
      <c r="CA51" s="130"/>
      <c r="CB51" s="130"/>
      <c r="CC51" s="130"/>
      <c r="CD51" s="130"/>
    </row>
    <row r="52" spans="1:82" s="76" customFormat="1">
      <c r="A52" s="101">
        <v>459</v>
      </c>
      <c r="B52" s="78" t="s">
        <v>98</v>
      </c>
      <c r="C52" s="85">
        <v>89.567994644934316</v>
      </c>
      <c r="D52" s="83">
        <v>41.180730668864165</v>
      </c>
      <c r="E52" s="83">
        <v>1.2999999999999999E-2</v>
      </c>
      <c r="F52" s="83">
        <v>3.0000000000000001E-3</v>
      </c>
      <c r="G52" s="83">
        <v>10.064033409644473</v>
      </c>
      <c r="H52" s="83">
        <v>0.16556300000000002</v>
      </c>
      <c r="I52" s="83">
        <v>48.465800802744873</v>
      </c>
      <c r="J52" s="84">
        <v>0.236873</v>
      </c>
      <c r="K52" s="84">
        <v>0.38300000000000001</v>
      </c>
      <c r="L52" s="84">
        <v>1.5429563249391079E-2</v>
      </c>
      <c r="M52" s="84">
        <v>3.0339999999999995E-2</v>
      </c>
      <c r="N52" s="83">
        <v>100.55777044450288</v>
      </c>
      <c r="O52" s="85">
        <v>60.786730185152919</v>
      </c>
      <c r="P52" s="84">
        <v>1.6390430749808785E-2</v>
      </c>
      <c r="Q52" s="84">
        <v>7.9530818268776671E-2</v>
      </c>
      <c r="R52" s="84">
        <v>2.3536587206974293E-2</v>
      </c>
      <c r="S52" s="85">
        <v>78.957666666666668</v>
      </c>
      <c r="T52" s="84">
        <v>7.9024795558171965E-3</v>
      </c>
      <c r="U52" s="85">
        <v>8.554179171460019E-2</v>
      </c>
      <c r="V52" s="85">
        <v>0.40147073071655986</v>
      </c>
      <c r="W52" s="80"/>
      <c r="AB52" s="131"/>
      <c r="AG52" s="131"/>
      <c r="AH52" s="131"/>
      <c r="AI52" s="131"/>
      <c r="AJ52" s="131"/>
      <c r="AZ52" s="80"/>
      <c r="BC52" s="130"/>
      <c r="BD52" s="130"/>
      <c r="BE52" s="130"/>
      <c r="BF52" s="130"/>
      <c r="BG52" s="130"/>
      <c r="BH52" s="130"/>
      <c r="BI52" s="130"/>
      <c r="BJ52" s="130"/>
      <c r="BK52" s="130"/>
      <c r="BL52" s="130"/>
      <c r="BM52" s="130"/>
      <c r="BN52" s="130"/>
      <c r="BO52" s="130"/>
      <c r="BP52" s="130"/>
      <c r="BQ52" s="130"/>
      <c r="BR52" s="130"/>
      <c r="BS52" s="130"/>
      <c r="BT52" s="130"/>
      <c r="BU52" s="130"/>
      <c r="BV52" s="130"/>
      <c r="BW52" s="130"/>
      <c r="BX52" s="130"/>
      <c r="BY52" s="130"/>
      <c r="BZ52" s="130"/>
      <c r="CA52" s="130"/>
      <c r="CB52" s="130"/>
      <c r="CC52" s="130"/>
      <c r="CD52" s="130"/>
    </row>
    <row r="53" spans="1:82" s="76" customFormat="1">
      <c r="A53" s="101">
        <v>459</v>
      </c>
      <c r="B53" s="78" t="s">
        <v>99</v>
      </c>
      <c r="C53" s="85">
        <v>89.872116252525913</v>
      </c>
      <c r="D53" s="83">
        <v>40.972974915493722</v>
      </c>
      <c r="E53" s="83">
        <v>2.1000000000000001E-2</v>
      </c>
      <c r="F53" s="83">
        <v>5.0000000000000001E-3</v>
      </c>
      <c r="G53" s="83">
        <v>9.7046231355374157</v>
      </c>
      <c r="H53" s="83">
        <v>0.15290229999999999</v>
      </c>
      <c r="I53" s="83">
        <v>48.301788193952447</v>
      </c>
      <c r="J53" s="84">
        <v>0.21193899999999999</v>
      </c>
      <c r="K53" s="84">
        <v>0.39700000000000002</v>
      </c>
      <c r="L53" s="84">
        <v>1.5824914550908842E-2</v>
      </c>
      <c r="M53" s="84">
        <v>3.8539999999999998E-2</v>
      </c>
      <c r="N53" s="83">
        <v>99.821592459534486</v>
      </c>
      <c r="O53" s="85">
        <v>63.469438560030923</v>
      </c>
      <c r="P53" s="84">
        <v>1.5697644633561963E-2</v>
      </c>
      <c r="Q53" s="84">
        <v>7.9763825085273549E-2</v>
      </c>
      <c r="R53" s="84">
        <v>2.183897272877082E-2</v>
      </c>
      <c r="S53" s="85">
        <v>42.387799999999999</v>
      </c>
      <c r="T53" s="84">
        <v>8.219157402741992E-3</v>
      </c>
      <c r="U53" s="85">
        <v>0.22901779638931741</v>
      </c>
      <c r="V53" s="85">
        <v>0.40392666916380032</v>
      </c>
      <c r="W53" s="80"/>
      <c r="AB53" s="131"/>
      <c r="AG53" s="131"/>
      <c r="AH53" s="131"/>
      <c r="AI53" s="131"/>
      <c r="AJ53" s="131"/>
      <c r="AZ53" s="80"/>
      <c r="BC53" s="130"/>
      <c r="BD53" s="130"/>
      <c r="BE53" s="130"/>
      <c r="BF53" s="130"/>
      <c r="BG53" s="130"/>
      <c r="BH53" s="130"/>
      <c r="BI53" s="130"/>
      <c r="BJ53" s="130"/>
      <c r="BK53" s="130"/>
      <c r="BL53" s="130"/>
      <c r="BM53" s="130"/>
      <c r="BN53" s="130"/>
      <c r="BO53" s="130"/>
      <c r="BP53" s="130"/>
      <c r="BQ53" s="130"/>
      <c r="BR53" s="130"/>
      <c r="BS53" s="130"/>
      <c r="BT53" s="130"/>
      <c r="BU53" s="130"/>
      <c r="BV53" s="130"/>
      <c r="BW53" s="130"/>
      <c r="BX53" s="130"/>
      <c r="BY53" s="130"/>
      <c r="BZ53" s="130"/>
      <c r="CA53" s="130"/>
      <c r="CB53" s="130"/>
      <c r="CC53" s="130"/>
      <c r="CD53" s="130"/>
    </row>
    <row r="54" spans="1:82" s="76" customFormat="1">
      <c r="A54" s="101">
        <v>459</v>
      </c>
      <c r="B54" s="78" t="s">
        <v>100</v>
      </c>
      <c r="C54" s="85">
        <v>91.246144082184628</v>
      </c>
      <c r="D54" s="83">
        <v>41.281048267402632</v>
      </c>
      <c r="E54" s="83">
        <v>4.0000000000000001E-3</v>
      </c>
      <c r="F54" s="83">
        <v>1E-3</v>
      </c>
      <c r="G54" s="83">
        <v>8.4304632300681472</v>
      </c>
      <c r="H54" s="83">
        <v>0.1246592</v>
      </c>
      <c r="I54" s="83">
        <v>49.288413464945585</v>
      </c>
      <c r="J54" s="84">
        <v>7.672E-3</v>
      </c>
      <c r="K54" s="84">
        <v>0.377</v>
      </c>
      <c r="L54" s="84">
        <v>1.6226490446925042E-2</v>
      </c>
      <c r="M54" s="84">
        <v>4.9199999999999999E-3</v>
      </c>
      <c r="N54" s="83">
        <v>99.535402652863297</v>
      </c>
      <c r="O54" s="85">
        <v>67.628087057097645</v>
      </c>
      <c r="P54" s="84">
        <v>1.4732350639548293E-2</v>
      </c>
      <c r="Q54" s="84">
        <v>6.4483403183511256E-2</v>
      </c>
      <c r="R54" s="84">
        <v>9.1003303028912969E-4</v>
      </c>
      <c r="S54" s="85">
        <v>7.6719999999999997</v>
      </c>
      <c r="T54" s="84">
        <v>7.6488564653866614E-3</v>
      </c>
      <c r="U54" s="85">
        <v>0.42893018254954818</v>
      </c>
      <c r="V54" s="85">
        <v>0.24286796623484536</v>
      </c>
      <c r="W54" s="80"/>
      <c r="AB54" s="131"/>
      <c r="AG54" s="131"/>
      <c r="AH54" s="131"/>
      <c r="AI54" s="131"/>
      <c r="AJ54" s="131"/>
      <c r="AZ54" s="80"/>
      <c r="BC54" s="130"/>
      <c r="BD54" s="130"/>
      <c r="BE54" s="130"/>
      <c r="BF54" s="130"/>
      <c r="BG54" s="130"/>
      <c r="BH54" s="130"/>
      <c r="BI54" s="130"/>
      <c r="BJ54" s="130"/>
      <c r="BK54" s="130"/>
      <c r="BL54" s="130"/>
      <c r="BM54" s="130"/>
      <c r="BN54" s="130"/>
      <c r="BO54" s="130"/>
      <c r="BP54" s="130"/>
      <c r="BQ54" s="130"/>
      <c r="BR54" s="130"/>
      <c r="BS54" s="130"/>
      <c r="BT54" s="130"/>
      <c r="BU54" s="130"/>
      <c r="BV54" s="130"/>
      <c r="BW54" s="130"/>
      <c r="BX54" s="130"/>
      <c r="BY54" s="130"/>
      <c r="BZ54" s="130"/>
      <c r="CA54" s="130"/>
      <c r="CB54" s="130"/>
      <c r="CC54" s="130"/>
      <c r="CD54" s="130"/>
    </row>
    <row r="55" spans="1:82" s="76" customFormat="1">
      <c r="A55" s="101">
        <v>459</v>
      </c>
      <c r="B55" s="78" t="s">
        <v>101</v>
      </c>
      <c r="C55" s="85">
        <v>89.59219325084527</v>
      </c>
      <c r="D55" s="83">
        <v>41.060514293845742</v>
      </c>
      <c r="E55" s="83">
        <v>2.3E-2</v>
      </c>
      <c r="F55" s="83">
        <v>6.0000000000000001E-3</v>
      </c>
      <c r="G55" s="83">
        <v>9.9351699919524261</v>
      </c>
      <c r="H55" s="83">
        <v>0.15971960000000002</v>
      </c>
      <c r="I55" s="83">
        <v>47.969426328453501</v>
      </c>
      <c r="J55" s="84">
        <v>0.212898</v>
      </c>
      <c r="K55" s="84">
        <v>0.38400000000000001</v>
      </c>
      <c r="L55" s="84">
        <v>1.7571313008852334E-2</v>
      </c>
      <c r="M55" s="84">
        <v>3.4439999999999998E-2</v>
      </c>
      <c r="N55" s="83">
        <v>99.802739527260542</v>
      </c>
      <c r="O55" s="85">
        <v>62.203824652405999</v>
      </c>
      <c r="P55" s="84">
        <v>1.6017032669204581E-2</v>
      </c>
      <c r="Q55" s="84">
        <v>7.953201797301393E-2</v>
      </c>
      <c r="R55" s="84">
        <v>2.1428722424724413E-2</v>
      </c>
      <c r="S55" s="85">
        <v>35.482999999999997</v>
      </c>
      <c r="T55" s="84">
        <v>8.0050988596506705E-3</v>
      </c>
      <c r="U55" s="85">
        <v>0.16287253420773107</v>
      </c>
      <c r="V55" s="85">
        <v>0.40148337583916144</v>
      </c>
      <c r="W55" s="80"/>
      <c r="AB55" s="131"/>
      <c r="AG55" s="131"/>
      <c r="AH55" s="131"/>
      <c r="AI55" s="131"/>
      <c r="AJ55" s="131"/>
      <c r="AZ55" s="80"/>
      <c r="BC55" s="130"/>
      <c r="BD55" s="130"/>
      <c r="BE55" s="130"/>
      <c r="BF55" s="130"/>
      <c r="BG55" s="130"/>
      <c r="BH55" s="130"/>
      <c r="BI55" s="130"/>
      <c r="BJ55" s="130"/>
      <c r="BK55" s="130"/>
      <c r="BL55" s="130"/>
      <c r="BM55" s="130"/>
      <c r="BN55" s="130"/>
      <c r="BO55" s="130"/>
      <c r="BP55" s="130"/>
      <c r="BQ55" s="130"/>
      <c r="BR55" s="130"/>
      <c r="BS55" s="130"/>
      <c r="BT55" s="130"/>
      <c r="BU55" s="130"/>
      <c r="BV55" s="130"/>
      <c r="BW55" s="130"/>
      <c r="BX55" s="130"/>
      <c r="BY55" s="130"/>
      <c r="BZ55" s="130"/>
      <c r="CA55" s="130"/>
      <c r="CB55" s="130"/>
      <c r="CC55" s="130"/>
      <c r="CD55" s="130"/>
    </row>
    <row r="56" spans="1:82" s="76" customFormat="1">
      <c r="A56" s="101">
        <v>459</v>
      </c>
      <c r="B56" s="78" t="s">
        <v>102</v>
      </c>
      <c r="C56" s="85">
        <v>90.124669235363697</v>
      </c>
      <c r="D56" s="83">
        <v>41.019181403063662</v>
      </c>
      <c r="E56" s="83">
        <v>2.1999999999999999E-2</v>
      </c>
      <c r="F56" s="83">
        <v>8.9999999999999993E-3</v>
      </c>
      <c r="G56" s="83">
        <v>9.4785391802353534</v>
      </c>
      <c r="H56" s="83">
        <v>0.14998059999999999</v>
      </c>
      <c r="I56" s="83">
        <v>48.518986038991962</v>
      </c>
      <c r="J56" s="84">
        <v>0.20618499999999998</v>
      </c>
      <c r="K56" s="84">
        <v>0.46100000000000002</v>
      </c>
      <c r="L56" s="84">
        <v>1.707360690174111E-2</v>
      </c>
      <c r="M56" s="84">
        <v>4.7559999999999998E-2</v>
      </c>
      <c r="N56" s="83">
        <v>99.929505829192721</v>
      </c>
      <c r="O56" s="85">
        <v>63.19843486581167</v>
      </c>
      <c r="P56" s="84">
        <v>1.5764958320922558E-2</v>
      </c>
      <c r="Q56" s="84">
        <v>9.0059725456275885E-2</v>
      </c>
      <c r="R56" s="84">
        <v>2.1752824573425499E-2</v>
      </c>
      <c r="S56" s="85">
        <v>22.909444444444443</v>
      </c>
      <c r="T56" s="84">
        <v>9.5014351625056712E-3</v>
      </c>
      <c r="U56" s="85">
        <v>0.21507713173693821</v>
      </c>
      <c r="V56" s="85">
        <v>0.51244751825423918</v>
      </c>
      <c r="W56" s="80"/>
      <c r="AB56" s="131"/>
      <c r="AG56" s="131"/>
      <c r="AH56" s="131"/>
      <c r="AI56" s="131"/>
      <c r="AJ56" s="131"/>
      <c r="AZ56" s="80"/>
      <c r="BC56" s="130"/>
      <c r="BD56" s="130"/>
      <c r="BE56" s="130"/>
      <c r="BF56" s="130"/>
      <c r="BG56" s="130"/>
      <c r="BH56" s="130"/>
      <c r="BI56" s="130"/>
      <c r="BJ56" s="130"/>
      <c r="BK56" s="130"/>
      <c r="BL56" s="130"/>
      <c r="BM56" s="130"/>
      <c r="BN56" s="130"/>
      <c r="BO56" s="130"/>
      <c r="BP56" s="130"/>
      <c r="BQ56" s="130"/>
      <c r="BR56" s="130"/>
      <c r="BS56" s="130"/>
      <c r="BT56" s="130"/>
      <c r="BU56" s="130"/>
      <c r="BV56" s="130"/>
      <c r="BW56" s="130"/>
      <c r="BX56" s="130"/>
      <c r="BY56" s="130"/>
      <c r="BZ56" s="130"/>
      <c r="CA56" s="130"/>
      <c r="CB56" s="130"/>
      <c r="CC56" s="130"/>
      <c r="CD56" s="130"/>
    </row>
    <row r="57" spans="1:82" s="76" customFormat="1">
      <c r="A57" s="101">
        <v>459</v>
      </c>
      <c r="B57" s="78" t="s">
        <v>103</v>
      </c>
      <c r="C57" s="85">
        <v>90.342679693283756</v>
      </c>
      <c r="D57" s="83">
        <v>40.968542028139005</v>
      </c>
      <c r="E57" s="83">
        <v>2.1000000000000001E-2</v>
      </c>
      <c r="F57" s="83">
        <v>8.0000000000000002E-3</v>
      </c>
      <c r="G57" s="83">
        <v>9.2450259153987613</v>
      </c>
      <c r="H57" s="83">
        <v>0.14608499999999999</v>
      </c>
      <c r="I57" s="83">
        <v>48.509046569755306</v>
      </c>
      <c r="J57" s="84">
        <v>0.19755399999999998</v>
      </c>
      <c r="K57" s="84">
        <v>0.49199999999999999</v>
      </c>
      <c r="L57" s="84">
        <v>1.6330471493061362E-2</v>
      </c>
      <c r="M57" s="84">
        <v>4.5099999999999994E-2</v>
      </c>
      <c r="N57" s="83">
        <v>99.648683984786132</v>
      </c>
      <c r="O57" s="85">
        <v>63.285251157879053</v>
      </c>
      <c r="P57" s="84">
        <v>1.5743331556376666E-2</v>
      </c>
      <c r="Q57" s="84">
        <v>9.3767102675073974E-2</v>
      </c>
      <c r="R57" s="84">
        <v>2.1368679959127942E-2</v>
      </c>
      <c r="S57" s="85">
        <v>24.694249999999997</v>
      </c>
      <c r="T57" s="84">
        <v>1.014243805621929E-2</v>
      </c>
      <c r="U57" s="85">
        <v>0.21955603467439255</v>
      </c>
      <c r="V57" s="85">
        <v>0.55152401561581477</v>
      </c>
      <c r="W57" s="80"/>
      <c r="AB57" s="131"/>
      <c r="AG57" s="131"/>
      <c r="AH57" s="131"/>
      <c r="AI57" s="131"/>
      <c r="AJ57" s="131"/>
      <c r="AZ57" s="8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0"/>
      <c r="BP57" s="130"/>
      <c r="BQ57" s="130"/>
      <c r="BR57" s="130"/>
      <c r="BS57" s="130"/>
      <c r="BT57" s="130"/>
      <c r="BU57" s="130"/>
      <c r="BV57" s="130"/>
      <c r="BW57" s="130"/>
      <c r="BX57" s="130"/>
      <c r="BY57" s="130"/>
      <c r="BZ57" s="130"/>
      <c r="CA57" s="130"/>
      <c r="CB57" s="130"/>
      <c r="CC57" s="130"/>
      <c r="CD57" s="130"/>
    </row>
    <row r="58" spans="1:82" s="75" customFormat="1">
      <c r="A58" s="125">
        <v>459</v>
      </c>
      <c r="B58" s="118" t="s">
        <v>627</v>
      </c>
      <c r="C58" s="119">
        <v>89.932932110191544</v>
      </c>
      <c r="D58" s="120">
        <v>41.03717221197153</v>
      </c>
      <c r="E58" s="120">
        <v>1.9166666666666669E-2</v>
      </c>
      <c r="F58" s="120">
        <v>5.8333333333333336E-3</v>
      </c>
      <c r="G58" s="120">
        <v>9.6370109125881562</v>
      </c>
      <c r="H58" s="120">
        <v>0.1521448222222222</v>
      </c>
      <c r="I58" s="120">
        <v>48.29249398522704</v>
      </c>
      <c r="J58" s="121">
        <v>0.20016461111111114</v>
      </c>
      <c r="K58" s="121">
        <v>0.41661111111111115</v>
      </c>
      <c r="L58" s="121">
        <v>1.6954843551708586E-2</v>
      </c>
      <c r="M58" s="121">
        <v>3.7082222222222225E-2</v>
      </c>
      <c r="N58" s="120">
        <v>99.814634720005117</v>
      </c>
      <c r="O58" s="119">
        <v>63.454707856801441</v>
      </c>
      <c r="P58" s="121">
        <v>1.5713648194958043E-2</v>
      </c>
      <c r="Q58" s="121">
        <v>8.297300269716959E-2</v>
      </c>
      <c r="R58" s="121">
        <v>2.060924548164041E-2</v>
      </c>
      <c r="S58" s="119">
        <v>36.65880903479237</v>
      </c>
      <c r="T58" s="121">
        <v>8.6255008315400394E-3</v>
      </c>
      <c r="U58" s="119">
        <v>0.22570345882418902</v>
      </c>
      <c r="V58" s="119">
        <v>0.43775204302870702</v>
      </c>
      <c r="W58" s="92"/>
      <c r="X58" s="164"/>
      <c r="Y58" s="164"/>
      <c r="Z58" s="164"/>
      <c r="AA58" s="164"/>
      <c r="AB58" s="216"/>
      <c r="AC58" s="164"/>
      <c r="AD58" s="164"/>
      <c r="AE58" s="164"/>
      <c r="AF58" s="164"/>
      <c r="AG58" s="216"/>
      <c r="AH58" s="216"/>
      <c r="AI58" s="216"/>
      <c r="AJ58" s="216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92"/>
      <c r="BA58" s="164"/>
      <c r="BB58" s="164"/>
      <c r="BC58" s="217"/>
      <c r="BD58" s="217"/>
      <c r="BE58" s="217"/>
      <c r="BF58" s="217"/>
      <c r="BG58" s="217"/>
      <c r="BH58" s="217"/>
      <c r="BI58" s="217"/>
      <c r="BJ58" s="217"/>
      <c r="BK58" s="217"/>
      <c r="BL58" s="217"/>
      <c r="BM58" s="217"/>
      <c r="BN58" s="217"/>
      <c r="BO58" s="217"/>
      <c r="BP58" s="217"/>
      <c r="BQ58" s="217"/>
      <c r="BR58" s="217"/>
      <c r="BS58" s="217"/>
      <c r="BT58" s="217"/>
      <c r="BU58" s="217"/>
      <c r="BV58" s="217"/>
      <c r="BW58" s="217"/>
      <c r="BX58" s="217"/>
      <c r="BY58" s="217"/>
      <c r="BZ58" s="217"/>
      <c r="CA58" s="217"/>
      <c r="CB58" s="218"/>
      <c r="CC58" s="218"/>
      <c r="CD58" s="218"/>
    </row>
    <row r="59" spans="1:82" s="75" customFormat="1">
      <c r="A59" s="79">
        <v>459</v>
      </c>
      <c r="B59" s="78" t="s">
        <v>30</v>
      </c>
      <c r="C59" s="88">
        <v>91.246144082184628</v>
      </c>
      <c r="D59" s="86">
        <v>41.381610578981494</v>
      </c>
      <c r="E59" s="86">
        <v>2.5000000000000001E-2</v>
      </c>
      <c r="F59" s="86">
        <v>1.0999999999999999E-2</v>
      </c>
      <c r="G59" s="86">
        <v>10.651715701649835</v>
      </c>
      <c r="H59" s="86">
        <v>0.17335419999999999</v>
      </c>
      <c r="I59" s="86">
        <v>49.288413464945585</v>
      </c>
      <c r="J59" s="87">
        <v>0.245504</v>
      </c>
      <c r="K59" s="87">
        <v>0.49199999999999999</v>
      </c>
      <c r="L59" s="87">
        <v>1.8598387923549287E-2</v>
      </c>
      <c r="M59" s="87">
        <v>4.7559999999999998E-2</v>
      </c>
      <c r="N59" s="86">
        <v>101.09115795919892</v>
      </c>
      <c r="O59" s="88">
        <v>67.628087057097645</v>
      </c>
      <c r="P59" s="87">
        <v>1.6644256432766864E-2</v>
      </c>
      <c r="Q59" s="87">
        <v>9.3767102675073974E-2</v>
      </c>
      <c r="R59" s="87">
        <v>2.3536587206974293E-2</v>
      </c>
      <c r="S59" s="88">
        <v>78.957666666666668</v>
      </c>
      <c r="T59" s="87">
        <v>1.014243805621929E-2</v>
      </c>
      <c r="U59" s="88">
        <v>0.42893018254954818</v>
      </c>
      <c r="V59" s="88">
        <v>0.55152401561581477</v>
      </c>
      <c r="W59" s="93"/>
      <c r="AB59" s="132"/>
      <c r="AG59" s="132"/>
      <c r="AH59" s="132"/>
      <c r="AI59" s="132"/>
      <c r="AJ59" s="132"/>
      <c r="AZ59" s="93"/>
      <c r="BC59" s="168"/>
      <c r="BD59" s="168"/>
      <c r="BE59" s="168"/>
      <c r="BF59" s="168"/>
      <c r="BG59" s="168"/>
      <c r="BH59" s="168"/>
      <c r="BI59" s="168"/>
      <c r="BJ59" s="168"/>
      <c r="BK59" s="168"/>
      <c r="BL59" s="168"/>
      <c r="BM59" s="168"/>
      <c r="BN59" s="168"/>
      <c r="BO59" s="168"/>
      <c r="BP59" s="168"/>
      <c r="BQ59" s="168"/>
      <c r="BR59" s="168"/>
      <c r="BS59" s="168"/>
      <c r="BT59" s="168"/>
      <c r="BU59" s="168"/>
      <c r="BV59" s="168"/>
      <c r="BW59" s="168"/>
      <c r="BX59" s="168"/>
      <c r="BY59" s="168"/>
      <c r="BZ59" s="168"/>
      <c r="CA59" s="168"/>
      <c r="CB59" s="133"/>
      <c r="CC59" s="133"/>
      <c r="CD59" s="133"/>
    </row>
    <row r="60" spans="1:82" s="75" customFormat="1" ht="15.75" thickBot="1">
      <c r="A60" s="81">
        <v>459</v>
      </c>
      <c r="B60" s="95" t="s">
        <v>29</v>
      </c>
      <c r="C60" s="122">
        <v>88.874806092330019</v>
      </c>
      <c r="D60" s="123">
        <v>40.655518235576778</v>
      </c>
      <c r="E60" s="123">
        <v>4.0000000000000001E-3</v>
      </c>
      <c r="F60" s="123">
        <v>1E-3</v>
      </c>
      <c r="G60" s="123">
        <v>8.4304632300681472</v>
      </c>
      <c r="H60" s="123">
        <v>0.1246592</v>
      </c>
      <c r="I60" s="123">
        <v>47.376235235754031</v>
      </c>
      <c r="J60" s="124">
        <v>7.672E-3</v>
      </c>
      <c r="K60" s="124">
        <v>0.34300000000000003</v>
      </c>
      <c r="L60" s="124">
        <v>1.5429563249391079E-2</v>
      </c>
      <c r="M60" s="124">
        <v>4.9199999999999999E-3</v>
      </c>
      <c r="N60" s="123">
        <v>98.724404785452492</v>
      </c>
      <c r="O60" s="122">
        <v>59.85972972908808</v>
      </c>
      <c r="P60" s="124">
        <v>1.4732350639548293E-2</v>
      </c>
      <c r="Q60" s="124">
        <v>6.4483403183511256E-2</v>
      </c>
      <c r="R60" s="124">
        <v>9.1003303028912969E-4</v>
      </c>
      <c r="S60" s="122">
        <v>7.6719999999999997</v>
      </c>
      <c r="T60" s="124">
        <v>7.1866286271891466E-3</v>
      </c>
      <c r="U60" s="122">
        <v>3.2974492773982345E-2</v>
      </c>
      <c r="V60" s="122">
        <v>0.24286796623484536</v>
      </c>
      <c r="W60" s="94"/>
      <c r="X60" s="134"/>
      <c r="Y60" s="134"/>
      <c r="Z60" s="134"/>
      <c r="AA60" s="134"/>
      <c r="AB60" s="135"/>
      <c r="AC60" s="134"/>
      <c r="AD60" s="134"/>
      <c r="AE60" s="134"/>
      <c r="AF60" s="134"/>
      <c r="AG60" s="135"/>
      <c r="AH60" s="135"/>
      <c r="AI60" s="135"/>
      <c r="AJ60" s="135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94"/>
      <c r="BA60" s="134"/>
      <c r="BB60" s="134"/>
      <c r="BC60" s="219"/>
      <c r="BD60" s="219"/>
      <c r="BE60" s="219"/>
      <c r="BF60" s="219"/>
      <c r="BG60" s="219"/>
      <c r="BH60" s="219"/>
      <c r="BI60" s="219"/>
      <c r="BJ60" s="219"/>
      <c r="BK60" s="219"/>
      <c r="BL60" s="219"/>
      <c r="BM60" s="219"/>
      <c r="BN60" s="219"/>
      <c r="BO60" s="219"/>
      <c r="BP60" s="219"/>
      <c r="BQ60" s="219"/>
      <c r="BR60" s="219"/>
      <c r="BS60" s="219"/>
      <c r="BT60" s="219"/>
      <c r="BU60" s="219"/>
      <c r="BV60" s="219"/>
      <c r="BW60" s="219"/>
      <c r="BX60" s="219"/>
      <c r="BY60" s="219"/>
      <c r="BZ60" s="219"/>
      <c r="CA60" s="219"/>
      <c r="CB60" s="136"/>
      <c r="CC60" s="136"/>
      <c r="CD60" s="136"/>
    </row>
    <row r="61" spans="1:82" s="76" customFormat="1">
      <c r="A61" s="76" t="s">
        <v>1237</v>
      </c>
      <c r="B61" s="78" t="s">
        <v>49</v>
      </c>
      <c r="C61" s="85">
        <v>89.610907958966379</v>
      </c>
      <c r="D61" s="83">
        <v>40.637999999999998</v>
      </c>
      <c r="E61" s="83">
        <v>1.9E-2</v>
      </c>
      <c r="F61" s="83">
        <v>0.01</v>
      </c>
      <c r="G61" s="83">
        <v>10.035754259420472</v>
      </c>
      <c r="H61" s="83">
        <v>0.15833820000000001</v>
      </c>
      <c r="I61" s="83">
        <v>48.552497653519715</v>
      </c>
      <c r="J61" s="84">
        <v>0.223275</v>
      </c>
      <c r="K61" s="84">
        <v>0.38554216867469882</v>
      </c>
      <c r="L61" s="84">
        <v>1.7760670314637485E-2</v>
      </c>
      <c r="M61" s="84">
        <v>3.7318000000000004E-2</v>
      </c>
      <c r="N61" s="83">
        <v>100.07748595192953</v>
      </c>
      <c r="O61" s="85">
        <v>63.381762956888927</v>
      </c>
      <c r="P61" s="84">
        <v>1.5719359088902884E-2</v>
      </c>
      <c r="Q61" s="84">
        <v>7.9691193006686117E-2</v>
      </c>
      <c r="R61" s="84">
        <v>2.2247954087797017E-2</v>
      </c>
      <c r="S61" s="85">
        <v>22.327500000000001</v>
      </c>
      <c r="T61" s="84">
        <v>7.9407278164349941E-3</v>
      </c>
      <c r="U61" s="85">
        <v>0.22452073268821238</v>
      </c>
      <c r="V61" s="85">
        <v>0.403161112529073</v>
      </c>
      <c r="W61" s="80"/>
      <c r="X61" s="78" t="s">
        <v>49</v>
      </c>
      <c r="Y61" s="75" t="s">
        <v>1136</v>
      </c>
      <c r="Z61" s="78"/>
      <c r="AA61" s="165">
        <v>29.27</v>
      </c>
      <c r="AB61" s="166">
        <v>2106.7399999999998</v>
      </c>
      <c r="AC61" s="165">
        <v>1.27</v>
      </c>
      <c r="AD61" s="165">
        <v>78.790000000000006</v>
      </c>
      <c r="AE61" s="165">
        <v>1.1100000000000001</v>
      </c>
      <c r="AF61" s="165"/>
      <c r="AG61" s="166">
        <v>1259.8</v>
      </c>
      <c r="AH61" s="166">
        <v>66652.100000000006</v>
      </c>
      <c r="AI61" s="166">
        <v>132.59</v>
      </c>
      <c r="AJ61" s="166">
        <v>3824.85</v>
      </c>
      <c r="AK61" s="165">
        <v>1.91</v>
      </c>
      <c r="AL61" s="165"/>
      <c r="AM61" s="165"/>
      <c r="AN61" s="165"/>
      <c r="AO61" s="167" t="s">
        <v>945</v>
      </c>
      <c r="AP61" s="167" t="s">
        <v>945</v>
      </c>
      <c r="AQ61" s="167"/>
      <c r="AR61" s="167"/>
      <c r="AS61" s="167" t="s">
        <v>945</v>
      </c>
      <c r="AT61" s="167" t="s">
        <v>945</v>
      </c>
      <c r="AU61" s="167" t="s">
        <v>945</v>
      </c>
      <c r="AV61" s="167" t="s">
        <v>945</v>
      </c>
      <c r="AW61" s="167" t="s">
        <v>945</v>
      </c>
      <c r="AX61" s="167" t="s">
        <v>945</v>
      </c>
      <c r="AZ61" s="80"/>
      <c r="BA61" s="167" t="s">
        <v>945</v>
      </c>
      <c r="BB61" s="167"/>
      <c r="BC61" s="130"/>
      <c r="BD61" s="130"/>
      <c r="BE61" s="130"/>
      <c r="BF61" s="130"/>
      <c r="BG61" s="130"/>
      <c r="BH61" s="130"/>
      <c r="BI61" s="130"/>
      <c r="BJ61" s="130"/>
      <c r="BK61" s="130"/>
      <c r="BL61" s="130"/>
      <c r="BM61" s="130"/>
      <c r="BN61" s="130"/>
      <c r="BO61" s="130"/>
      <c r="BP61" s="130"/>
      <c r="BQ61" s="130"/>
      <c r="BR61" s="130"/>
      <c r="BS61" s="130"/>
      <c r="BT61" s="130"/>
      <c r="BU61" s="130"/>
      <c r="BV61" s="130"/>
      <c r="BW61" s="130"/>
      <c r="BX61" s="130"/>
      <c r="BY61" s="130"/>
      <c r="BZ61" s="130"/>
      <c r="CA61" s="130"/>
      <c r="CB61" s="130"/>
      <c r="CC61" s="130"/>
      <c r="CD61" s="130"/>
    </row>
    <row r="62" spans="1:82" s="76" customFormat="1">
      <c r="A62" s="76" t="s">
        <v>1237</v>
      </c>
      <c r="B62" s="78" t="s">
        <v>50</v>
      </c>
      <c r="C62" s="85">
        <v>89.87405745778274</v>
      </c>
      <c r="D62" s="83">
        <v>40.765999999999998</v>
      </c>
      <c r="E62" s="83">
        <v>1.2E-2</v>
      </c>
      <c r="F62" s="83">
        <v>5.0000000000000001E-3</v>
      </c>
      <c r="G62" s="83">
        <v>9.8122810653953767</v>
      </c>
      <c r="H62" s="83">
        <v>0.15639540000000002</v>
      </c>
      <c r="I62" s="83">
        <v>48.848040102653201</v>
      </c>
      <c r="J62" s="84">
        <v>0.20865</v>
      </c>
      <c r="K62" s="84">
        <v>0.40056980056980057</v>
      </c>
      <c r="L62" s="84">
        <v>1.8006490828065085E-2</v>
      </c>
      <c r="M62" s="84">
        <v>3.2554E-2</v>
      </c>
      <c r="N62" s="83">
        <v>100.25949685944644</v>
      </c>
      <c r="O62" s="85">
        <v>62.740215283795912</v>
      </c>
      <c r="P62" s="84">
        <v>1.5880096794382258E-2</v>
      </c>
      <c r="Q62" s="84">
        <v>8.046389294719665E-2</v>
      </c>
      <c r="R62" s="84">
        <v>2.1264168709540798E-2</v>
      </c>
      <c r="S62" s="85">
        <v>41.73</v>
      </c>
      <c r="T62" s="84">
        <v>8.2003249204678618E-3</v>
      </c>
      <c r="U62" s="85">
        <v>0.19123195388343417</v>
      </c>
      <c r="V62" s="85">
        <v>0.4113055244420421</v>
      </c>
      <c r="W62" s="80"/>
      <c r="X62" s="78" t="s">
        <v>50</v>
      </c>
      <c r="Y62" s="75" t="s">
        <v>1136</v>
      </c>
      <c r="Z62" s="78"/>
      <c r="AA62" s="165">
        <v>24.89</v>
      </c>
      <c r="AB62" s="166">
        <v>1670.55</v>
      </c>
      <c r="AC62" s="165">
        <v>1.88</v>
      </c>
      <c r="AD62" s="165">
        <v>85.75</v>
      </c>
      <c r="AE62" s="165">
        <v>1.29</v>
      </c>
      <c r="AF62" s="165"/>
      <c r="AG62" s="166">
        <v>1201.1099999999999</v>
      </c>
      <c r="AH62" s="166">
        <v>67115.7</v>
      </c>
      <c r="AI62" s="166">
        <v>129.81</v>
      </c>
      <c r="AJ62" s="166">
        <v>3622.96</v>
      </c>
      <c r="AK62" s="165">
        <v>2.16</v>
      </c>
      <c r="AL62" s="165"/>
      <c r="AM62" s="165"/>
      <c r="AN62" s="165"/>
      <c r="AO62" s="167" t="s">
        <v>945</v>
      </c>
      <c r="AP62" s="167" t="s">
        <v>945</v>
      </c>
      <c r="AQ62" s="167"/>
      <c r="AR62" s="167"/>
      <c r="AS62" s="167" t="s">
        <v>945</v>
      </c>
      <c r="AT62" s="165">
        <v>0.35</v>
      </c>
      <c r="AU62" s="167" t="s">
        <v>945</v>
      </c>
      <c r="AV62" s="167" t="s">
        <v>945</v>
      </c>
      <c r="AW62" s="167" t="s">
        <v>945</v>
      </c>
      <c r="AX62" s="167" t="s">
        <v>945</v>
      </c>
      <c r="AZ62" s="80"/>
      <c r="BA62" s="167" t="s">
        <v>945</v>
      </c>
      <c r="BB62" s="167"/>
      <c r="BC62" s="130"/>
      <c r="BD62" s="130"/>
      <c r="BE62" s="130"/>
      <c r="BF62" s="130"/>
      <c r="BG62" s="130"/>
      <c r="BH62" s="130"/>
      <c r="BI62" s="130"/>
      <c r="BJ62" s="130"/>
      <c r="BK62" s="130"/>
      <c r="BL62" s="130"/>
      <c r="BM62" s="130"/>
      <c r="BN62" s="130"/>
      <c r="BO62" s="130"/>
      <c r="BP62" s="130"/>
      <c r="BQ62" s="130"/>
      <c r="BR62" s="130"/>
      <c r="BS62" s="130"/>
      <c r="BT62" s="130"/>
      <c r="BU62" s="130"/>
      <c r="BV62" s="130"/>
      <c r="BW62" s="130"/>
      <c r="BX62" s="130"/>
      <c r="BY62" s="130"/>
      <c r="BZ62" s="130"/>
      <c r="CA62" s="130"/>
      <c r="CB62" s="130"/>
      <c r="CC62" s="130"/>
      <c r="CD62" s="130"/>
    </row>
    <row r="63" spans="1:82" s="76" customFormat="1">
      <c r="A63" s="76" t="s">
        <v>1237</v>
      </c>
      <c r="B63" s="78" t="s">
        <v>617</v>
      </c>
      <c r="C63" s="85">
        <v>90.28617936905205</v>
      </c>
      <c r="D63" s="83">
        <v>40.814</v>
      </c>
      <c r="E63" s="83">
        <v>2.1999999999999999E-2</v>
      </c>
      <c r="F63" s="83">
        <v>8.0000000000000002E-3</v>
      </c>
      <c r="G63" s="83">
        <v>9.3957953320620184</v>
      </c>
      <c r="H63" s="83">
        <v>0.14571000000000001</v>
      </c>
      <c r="I63" s="83">
        <v>48.982733482463843</v>
      </c>
      <c r="J63" s="84">
        <v>0.20182499999999998</v>
      </c>
      <c r="K63" s="84">
        <v>0.48285311194313307</v>
      </c>
      <c r="L63" s="84">
        <v>1.8464625134731783E-2</v>
      </c>
      <c r="M63" s="84">
        <v>4.5258000000000007E-2</v>
      </c>
      <c r="N63" s="83">
        <v>100.11663955160371</v>
      </c>
      <c r="O63" s="85">
        <v>64.482844911550458</v>
      </c>
      <c r="P63" s="84">
        <v>1.5450941920656398E-2</v>
      </c>
      <c r="Q63" s="84">
        <v>9.2620168225015675E-2</v>
      </c>
      <c r="R63" s="84">
        <v>2.1480352952271801E-2</v>
      </c>
      <c r="S63" s="85">
        <v>25.228124999999995</v>
      </c>
      <c r="T63" s="84">
        <v>9.8576187487780329E-3</v>
      </c>
      <c r="U63" s="85">
        <v>0.2801099282320596</v>
      </c>
      <c r="V63" s="85">
        <v>0.53943509712531035</v>
      </c>
      <c r="W63" s="80"/>
      <c r="X63" s="107"/>
      <c r="Y63" s="107"/>
      <c r="Z63" s="107"/>
      <c r="AA63" s="165"/>
      <c r="AB63" s="166"/>
      <c r="AC63" s="165"/>
      <c r="AD63" s="165"/>
      <c r="AE63" s="165"/>
      <c r="AF63" s="165"/>
      <c r="AG63" s="166"/>
      <c r="AH63" s="166"/>
      <c r="AI63" s="166"/>
      <c r="AJ63" s="166"/>
      <c r="AK63" s="165"/>
      <c r="AL63" s="165"/>
      <c r="AM63" s="165"/>
      <c r="AN63" s="165"/>
      <c r="AO63" s="167"/>
      <c r="AP63" s="167"/>
      <c r="AQ63" s="167"/>
      <c r="AR63" s="167"/>
      <c r="AS63" s="167"/>
      <c r="AT63" s="165"/>
      <c r="AU63" s="167"/>
      <c r="AV63" s="167"/>
      <c r="AW63" s="167"/>
      <c r="AX63" s="167"/>
      <c r="AZ63" s="80"/>
      <c r="BA63" s="167"/>
      <c r="BB63" s="167"/>
      <c r="BC63" s="130"/>
      <c r="BD63" s="130"/>
      <c r="BE63" s="130"/>
      <c r="BF63" s="130"/>
      <c r="BG63" s="130"/>
      <c r="BH63" s="130"/>
      <c r="BI63" s="130"/>
      <c r="BJ63" s="130"/>
      <c r="BK63" s="130"/>
      <c r="BL63" s="130"/>
      <c r="BM63" s="130"/>
      <c r="BN63" s="130"/>
      <c r="BO63" s="130"/>
      <c r="BP63" s="130"/>
      <c r="BQ63" s="130"/>
      <c r="BR63" s="130"/>
      <c r="BS63" s="130"/>
      <c r="BT63" s="130"/>
      <c r="BU63" s="130"/>
      <c r="BV63" s="130"/>
      <c r="BW63" s="130"/>
      <c r="BX63" s="130"/>
      <c r="BY63" s="130"/>
      <c r="BZ63" s="130"/>
      <c r="CA63" s="130"/>
      <c r="CB63" s="130"/>
      <c r="CC63" s="130"/>
      <c r="CD63" s="130"/>
    </row>
    <row r="64" spans="1:82" s="76" customFormat="1">
      <c r="A64" s="76" t="s">
        <v>1237</v>
      </c>
      <c r="B64" s="78" t="s">
        <v>618</v>
      </c>
      <c r="C64" s="85">
        <v>89.446191417464661</v>
      </c>
      <c r="D64" s="83">
        <v>40.817</v>
      </c>
      <c r="E64" s="83">
        <v>1.7999999999999999E-2</v>
      </c>
      <c r="F64" s="83">
        <v>7.0000000000000001E-3</v>
      </c>
      <c r="G64" s="83">
        <v>10.214538896834775</v>
      </c>
      <c r="H64" s="83">
        <v>0.16416660000000002</v>
      </c>
      <c r="I64" s="83">
        <v>48.556757782460622</v>
      </c>
      <c r="J64" s="84">
        <v>0.21742500000000001</v>
      </c>
      <c r="K64" s="84">
        <v>0.3904668891240064</v>
      </c>
      <c r="L64" s="84">
        <v>1.7564007213481749E-2</v>
      </c>
      <c r="M64" s="84">
        <v>3.7318000000000004E-2</v>
      </c>
      <c r="N64" s="83">
        <v>100.44023717563289</v>
      </c>
      <c r="O64" s="85">
        <v>62.220566770797305</v>
      </c>
      <c r="P64" s="84">
        <v>1.6012722855405982E-2</v>
      </c>
      <c r="Q64" s="84">
        <v>8.2139735209501866E-2</v>
      </c>
      <c r="R64" s="84">
        <v>2.1285836022159988E-2</v>
      </c>
      <c r="S64" s="85">
        <v>31.060714285714287</v>
      </c>
      <c r="T64" s="84">
        <v>8.0414530738098112E-3</v>
      </c>
      <c r="U64" s="85">
        <v>0.16376509664542072</v>
      </c>
      <c r="V64" s="85">
        <v>0.42896923705519158</v>
      </c>
      <c r="W64" s="80"/>
      <c r="AB64" s="131"/>
      <c r="AG64" s="131"/>
      <c r="AH64" s="131"/>
      <c r="AI64" s="131"/>
      <c r="AJ64" s="131"/>
      <c r="AZ64" s="80"/>
      <c r="BC64" s="130"/>
      <c r="BD64" s="130"/>
      <c r="BE64" s="130"/>
      <c r="BF64" s="130"/>
      <c r="BG64" s="130"/>
      <c r="BH64" s="130"/>
      <c r="BI64" s="130"/>
      <c r="BJ64" s="130"/>
      <c r="BK64" s="130"/>
      <c r="BL64" s="130"/>
      <c r="BM64" s="130"/>
      <c r="BN64" s="130"/>
      <c r="BO64" s="130"/>
      <c r="BP64" s="130"/>
      <c r="BQ64" s="130"/>
      <c r="BR64" s="130"/>
      <c r="BS64" s="130"/>
      <c r="BT64" s="130"/>
      <c r="BU64" s="130"/>
      <c r="BV64" s="130"/>
      <c r="BW64" s="130"/>
      <c r="BX64" s="130"/>
      <c r="BY64" s="130"/>
      <c r="BZ64" s="130"/>
      <c r="CA64" s="130"/>
      <c r="CB64" s="130"/>
      <c r="CC64" s="130"/>
      <c r="CD64" s="130"/>
    </row>
    <row r="65" spans="1:82" s="76" customFormat="1">
      <c r="A65" s="76" t="s">
        <v>1237</v>
      </c>
      <c r="B65" s="78" t="s">
        <v>619</v>
      </c>
      <c r="C65" s="85">
        <v>90.268826521505801</v>
      </c>
      <c r="D65" s="83">
        <v>41.182000000000002</v>
      </c>
      <c r="E65" s="83">
        <v>1.9E-2</v>
      </c>
      <c r="F65" s="83">
        <v>1.0999999999999999E-2</v>
      </c>
      <c r="G65" s="83">
        <v>9.4367667177977701</v>
      </c>
      <c r="H65" s="83">
        <v>0.1476528</v>
      </c>
      <c r="I65" s="83">
        <v>49.099161423063862</v>
      </c>
      <c r="J65" s="84">
        <v>0.19695000000000001</v>
      </c>
      <c r="K65" s="84">
        <v>0.46671549479166674</v>
      </c>
      <c r="L65" s="84">
        <v>1.7419556610422455E-2</v>
      </c>
      <c r="M65" s="84">
        <v>4.0494000000000002E-2</v>
      </c>
      <c r="N65" s="83">
        <v>100.61715999226372</v>
      </c>
      <c r="O65" s="85">
        <v>63.911871077268906</v>
      </c>
      <c r="P65" s="84">
        <v>1.5588977052518414E-2</v>
      </c>
      <c r="Q65" s="84">
        <v>8.9701842562664391E-2</v>
      </c>
      <c r="R65" s="84">
        <v>2.0870495784170624E-2</v>
      </c>
      <c r="S65" s="85">
        <v>17.904545454545456</v>
      </c>
      <c r="T65" s="84">
        <v>9.5055695711420366E-3</v>
      </c>
      <c r="U65" s="85">
        <v>0.25152285242343631</v>
      </c>
      <c r="V65" s="85">
        <v>0.50867536097899513</v>
      </c>
      <c r="W65" s="80"/>
      <c r="AB65" s="131"/>
      <c r="AG65" s="131"/>
      <c r="AH65" s="131"/>
      <c r="AI65" s="131"/>
      <c r="AJ65" s="131"/>
      <c r="AZ65" s="80"/>
      <c r="BC65" s="130"/>
      <c r="BD65" s="130"/>
      <c r="BE65" s="130"/>
      <c r="BF65" s="130"/>
      <c r="BG65" s="130"/>
      <c r="BH65" s="130"/>
      <c r="BI65" s="130"/>
      <c r="BJ65" s="130"/>
      <c r="BK65" s="130"/>
      <c r="BL65" s="130"/>
      <c r="BM65" s="130"/>
      <c r="BN65" s="130"/>
      <c r="BO65" s="130"/>
      <c r="BP65" s="130"/>
      <c r="BQ65" s="130"/>
      <c r="BR65" s="130"/>
      <c r="BS65" s="130"/>
      <c r="BT65" s="130"/>
      <c r="BU65" s="130"/>
      <c r="BV65" s="130"/>
      <c r="BW65" s="130"/>
      <c r="BX65" s="130"/>
      <c r="BY65" s="130"/>
      <c r="BZ65" s="130"/>
      <c r="CA65" s="130"/>
      <c r="CB65" s="130"/>
      <c r="CC65" s="130"/>
      <c r="CD65" s="130"/>
    </row>
    <row r="66" spans="1:82" s="76" customFormat="1">
      <c r="A66" s="76" t="s">
        <v>1237</v>
      </c>
      <c r="B66" s="78" t="s">
        <v>51</v>
      </c>
      <c r="C66" s="85">
        <v>89.40133256320064</v>
      </c>
      <c r="D66" s="83">
        <v>41.073</v>
      </c>
      <c r="E66" s="83">
        <v>2.1999999999999999E-2</v>
      </c>
      <c r="F66" s="83">
        <v>7.0000000000000001E-3</v>
      </c>
      <c r="G66" s="83">
        <v>10.232849946098352</v>
      </c>
      <c r="H66" s="83">
        <v>0.17096639999999999</v>
      </c>
      <c r="I66" s="83">
        <v>48.413625499600322</v>
      </c>
      <c r="J66" s="84">
        <v>0.21352499999999999</v>
      </c>
      <c r="K66" s="84">
        <v>0.41231495038230032</v>
      </c>
      <c r="L66" s="84">
        <v>1.8543865059291811E-2</v>
      </c>
      <c r="M66" s="84">
        <v>3.7318000000000004E-2</v>
      </c>
      <c r="N66" s="83">
        <v>100.60114366114026</v>
      </c>
      <c r="O66" s="85">
        <v>59.852988342144144</v>
      </c>
      <c r="P66" s="84">
        <v>1.6646131115654307E-2</v>
      </c>
      <c r="Q66" s="84">
        <v>8.7148131838006987E-2</v>
      </c>
      <c r="R66" s="84">
        <v>2.08666208460737E-2</v>
      </c>
      <c r="S66" s="85">
        <v>30.503571428571426</v>
      </c>
      <c r="T66" s="84">
        <v>8.5165063786785435E-3</v>
      </c>
      <c r="U66" s="85">
        <v>3.258624594799242E-2</v>
      </c>
      <c r="V66" s="85">
        <v>0.48175873919896123</v>
      </c>
      <c r="W66" s="80"/>
      <c r="AB66" s="131"/>
      <c r="AG66" s="131"/>
      <c r="AH66" s="131"/>
      <c r="AI66" s="131"/>
      <c r="AJ66" s="131"/>
      <c r="AZ66" s="80"/>
      <c r="BC66" s="130"/>
      <c r="BD66" s="130"/>
      <c r="BE66" s="130"/>
      <c r="BF66" s="130"/>
      <c r="BG66" s="130"/>
      <c r="BH66" s="130"/>
      <c r="BI66" s="130"/>
      <c r="BJ66" s="130"/>
      <c r="BK66" s="130"/>
      <c r="BL66" s="130"/>
      <c r="BM66" s="130"/>
      <c r="BN66" s="130"/>
      <c r="BO66" s="130"/>
      <c r="BP66" s="130"/>
      <c r="BQ66" s="130"/>
      <c r="BR66" s="130"/>
      <c r="BS66" s="130"/>
      <c r="BT66" s="130"/>
      <c r="BU66" s="130"/>
      <c r="BV66" s="130"/>
      <c r="BW66" s="130"/>
      <c r="BX66" s="130"/>
      <c r="BY66" s="130"/>
      <c r="BZ66" s="130"/>
      <c r="CA66" s="130"/>
      <c r="CB66" s="130"/>
      <c r="CC66" s="130"/>
      <c r="CD66" s="130"/>
    </row>
    <row r="67" spans="1:82" s="76" customFormat="1">
      <c r="A67" s="76" t="s">
        <v>1237</v>
      </c>
      <c r="B67" s="78" t="s">
        <v>620</v>
      </c>
      <c r="C67" s="85">
        <v>90.780883137969411</v>
      </c>
      <c r="D67" s="83">
        <v>40.966000000000001</v>
      </c>
      <c r="E67" s="83">
        <v>2.1999999999999999E-2</v>
      </c>
      <c r="F67" s="83">
        <v>0.01</v>
      </c>
      <c r="G67" s="83">
        <v>8.9372240074634615</v>
      </c>
      <c r="H67" s="83">
        <v>0.13502460000000002</v>
      </c>
      <c r="I67" s="83">
        <v>49.361233099837115</v>
      </c>
      <c r="J67" s="84">
        <v>0.19889999999999999</v>
      </c>
      <c r="K67" s="84">
        <v>0.52262437305137588</v>
      </c>
      <c r="L67" s="84">
        <v>1.6969053591790195E-2</v>
      </c>
      <c r="M67" s="84">
        <v>4.2082000000000001E-2</v>
      </c>
      <c r="N67" s="83">
        <v>100.21205713394374</v>
      </c>
      <c r="O67" s="85">
        <v>66.189598098890571</v>
      </c>
      <c r="P67" s="84">
        <v>1.5052526684306304E-2</v>
      </c>
      <c r="Q67" s="84">
        <v>9.4625089374756929E-2</v>
      </c>
      <c r="R67" s="84">
        <v>2.225523270244753E-2</v>
      </c>
      <c r="S67" s="85">
        <v>19.89</v>
      </c>
      <c r="T67" s="84">
        <v>1.0587749540096081E-2</v>
      </c>
      <c r="U67" s="85">
        <v>0.3626217236801641</v>
      </c>
      <c r="V67" s="85">
        <v>0.56056736702781307</v>
      </c>
      <c r="W67" s="80"/>
      <c r="AB67" s="131"/>
      <c r="AG67" s="131"/>
      <c r="AH67" s="131"/>
      <c r="AI67" s="131"/>
      <c r="AJ67" s="131"/>
      <c r="AZ67" s="80"/>
      <c r="BC67" s="130"/>
      <c r="BD67" s="130"/>
      <c r="BE67" s="130"/>
      <c r="BF67" s="130"/>
      <c r="BG67" s="130"/>
      <c r="BH67" s="130"/>
      <c r="BI67" s="130"/>
      <c r="BJ67" s="130"/>
      <c r="BK67" s="130"/>
      <c r="BL67" s="130"/>
      <c r="BM67" s="130"/>
      <c r="BN67" s="130"/>
      <c r="BO67" s="130"/>
      <c r="BP67" s="130"/>
      <c r="BQ67" s="130"/>
      <c r="BR67" s="130"/>
      <c r="BS67" s="130"/>
      <c r="BT67" s="130"/>
      <c r="BU67" s="130"/>
      <c r="BV67" s="130"/>
      <c r="BW67" s="130"/>
      <c r="BX67" s="130"/>
      <c r="BY67" s="130"/>
      <c r="BZ67" s="130"/>
      <c r="CA67" s="130"/>
      <c r="CB67" s="130"/>
      <c r="CC67" s="130"/>
      <c r="CD67" s="130"/>
    </row>
    <row r="68" spans="1:82" s="76" customFormat="1">
      <c r="A68" s="76" t="s">
        <v>1237</v>
      </c>
      <c r="B68" s="78" t="s">
        <v>52</v>
      </c>
      <c r="C68" s="85">
        <v>90.225562552754809</v>
      </c>
      <c r="D68" s="83">
        <v>40.963999999999999</v>
      </c>
      <c r="E68" s="83">
        <v>0.02</v>
      </c>
      <c r="F68" s="83">
        <v>0.01</v>
      </c>
      <c r="G68" s="83">
        <v>9.4244723638926899</v>
      </c>
      <c r="H68" s="83">
        <v>0.14571000000000001</v>
      </c>
      <c r="I68" s="83">
        <v>48.794755461395482</v>
      </c>
      <c r="J68" s="84">
        <v>0.192075</v>
      </c>
      <c r="K68" s="84">
        <v>0.49349381912817181</v>
      </c>
      <c r="L68" s="84">
        <v>1.9433080399718038E-2</v>
      </c>
      <c r="M68" s="84">
        <v>4.2082000000000001E-2</v>
      </c>
      <c r="N68" s="83">
        <v>100.10602172481607</v>
      </c>
      <c r="O68" s="85">
        <v>64.679653859671191</v>
      </c>
      <c r="P68" s="84">
        <v>1.5403927389108714E-2</v>
      </c>
      <c r="Q68" s="84">
        <v>9.5315957957919056E-2</v>
      </c>
      <c r="R68" s="84">
        <v>2.0380451295701527E-2</v>
      </c>
      <c r="S68" s="85">
        <v>19.2075</v>
      </c>
      <c r="T68" s="84">
        <v>1.011366517695954E-2</v>
      </c>
      <c r="U68" s="85">
        <v>0.28984663771558505</v>
      </c>
      <c r="V68" s="85">
        <v>0.56784926006805847</v>
      </c>
      <c r="W68" s="80"/>
      <c r="AB68" s="131"/>
      <c r="AG68" s="131"/>
      <c r="AH68" s="131"/>
      <c r="AI68" s="131"/>
      <c r="AJ68" s="131"/>
      <c r="AZ68" s="80"/>
      <c r="BC68" s="130"/>
      <c r="BD68" s="130"/>
      <c r="BE68" s="130"/>
      <c r="BF68" s="130"/>
      <c r="BG68" s="130"/>
      <c r="BH68" s="130"/>
      <c r="BI68" s="130"/>
      <c r="BJ68" s="130"/>
      <c r="BK68" s="130"/>
      <c r="BL68" s="130"/>
      <c r="BM68" s="130"/>
      <c r="BN68" s="130"/>
      <c r="BO68" s="130"/>
      <c r="BP68" s="130"/>
      <c r="BQ68" s="130"/>
      <c r="BR68" s="130"/>
      <c r="BS68" s="130"/>
      <c r="BT68" s="130"/>
      <c r="BU68" s="130"/>
      <c r="BV68" s="130"/>
      <c r="BW68" s="130"/>
      <c r="BX68" s="130"/>
      <c r="BY68" s="130"/>
      <c r="BZ68" s="130"/>
      <c r="CA68" s="130"/>
      <c r="CB68" s="130"/>
      <c r="CC68" s="130"/>
      <c r="CD68" s="130"/>
    </row>
    <row r="69" spans="1:82" s="76" customFormat="1">
      <c r="A69" s="76" t="s">
        <v>1237</v>
      </c>
      <c r="B69" s="78" t="s">
        <v>53</v>
      </c>
      <c r="C69" s="85">
        <v>90.33811575282887</v>
      </c>
      <c r="D69" s="83">
        <v>41.036000000000001</v>
      </c>
      <c r="E69" s="83">
        <v>0.02</v>
      </c>
      <c r="F69" s="83">
        <v>6.0000000000000001E-3</v>
      </c>
      <c r="G69" s="83">
        <v>9.3224823239129986</v>
      </c>
      <c r="H69" s="83">
        <v>0.14376720000000001</v>
      </c>
      <c r="I69" s="83">
        <v>48.889887734802208</v>
      </c>
      <c r="J69" s="84">
        <v>0.19792500000000002</v>
      </c>
      <c r="K69" s="84">
        <v>0.45719860173969601</v>
      </c>
      <c r="L69" s="84">
        <v>1.9545269443695699E-2</v>
      </c>
      <c r="M69" s="84">
        <v>4.2876000000000004E-2</v>
      </c>
      <c r="N69" s="83">
        <v>100.1356821298986</v>
      </c>
      <c r="O69" s="85">
        <v>64.844292188433784</v>
      </c>
      <c r="P69" s="84">
        <v>1.536481713319978E-2</v>
      </c>
      <c r="Q69" s="84">
        <v>8.718011189463204E-2</v>
      </c>
      <c r="R69" s="84">
        <v>2.1230933256081885E-2</v>
      </c>
      <c r="S69" s="85">
        <v>32.987500000000004</v>
      </c>
      <c r="T69" s="84">
        <v>9.3515985190990684E-3</v>
      </c>
      <c r="U69" s="85">
        <v>0.29794637171432514</v>
      </c>
      <c r="V69" s="85">
        <v>0.48209581539180063</v>
      </c>
      <c r="W69" s="80"/>
      <c r="AB69" s="131"/>
      <c r="AG69" s="131"/>
      <c r="AH69" s="131"/>
      <c r="AI69" s="131"/>
      <c r="AJ69" s="131"/>
      <c r="AZ69" s="80"/>
      <c r="BC69" s="130"/>
      <c r="BD69" s="130"/>
      <c r="BE69" s="130"/>
      <c r="BF69" s="130"/>
      <c r="BG69" s="130"/>
      <c r="BH69" s="130"/>
      <c r="BI69" s="130"/>
      <c r="BJ69" s="130"/>
      <c r="BK69" s="130"/>
      <c r="BL69" s="130"/>
      <c r="BM69" s="130"/>
      <c r="BN69" s="130"/>
      <c r="BO69" s="130"/>
      <c r="BP69" s="130"/>
      <c r="BQ69" s="130"/>
      <c r="BR69" s="130"/>
      <c r="BS69" s="130"/>
      <c r="BT69" s="130"/>
      <c r="BU69" s="130"/>
      <c r="BV69" s="130"/>
      <c r="BW69" s="130"/>
      <c r="BX69" s="130"/>
      <c r="BY69" s="130"/>
      <c r="BZ69" s="130"/>
      <c r="CA69" s="130"/>
      <c r="CB69" s="130"/>
      <c r="CC69" s="130"/>
      <c r="CD69" s="130"/>
    </row>
    <row r="70" spans="1:82" s="76" customFormat="1">
      <c r="A70" s="76" t="s">
        <v>1237</v>
      </c>
      <c r="B70" s="78" t="s">
        <v>54</v>
      </c>
      <c r="C70" s="85">
        <v>89.199124409989949</v>
      </c>
      <c r="D70" s="83">
        <v>40.612000000000002</v>
      </c>
      <c r="E70" s="83">
        <v>1.9E-2</v>
      </c>
      <c r="F70" s="83">
        <v>8.0000000000000002E-3</v>
      </c>
      <c r="G70" s="83">
        <v>10.370404545171793</v>
      </c>
      <c r="H70" s="83">
        <v>0.16416660000000002</v>
      </c>
      <c r="I70" s="83">
        <v>48.03696931521641</v>
      </c>
      <c r="J70" s="84">
        <v>0.23302499999999998</v>
      </c>
      <c r="K70" s="84">
        <v>0.36790484705627358</v>
      </c>
      <c r="L70" s="84">
        <v>1.8392555000311023E-2</v>
      </c>
      <c r="M70" s="84">
        <v>3.7318000000000004E-2</v>
      </c>
      <c r="N70" s="83">
        <v>99.867180862444798</v>
      </c>
      <c r="O70" s="85">
        <v>63.17000257769724</v>
      </c>
      <c r="P70" s="84">
        <v>1.577205399638246E-2</v>
      </c>
      <c r="Q70" s="84">
        <v>7.9424704607552202E-2</v>
      </c>
      <c r="R70" s="84">
        <v>2.2470193808253193E-2</v>
      </c>
      <c r="S70" s="85">
        <v>29.128124999999997</v>
      </c>
      <c r="T70" s="84">
        <v>7.6587855624716599E-3</v>
      </c>
      <c r="U70" s="85">
        <v>0.21360761734919231</v>
      </c>
      <c r="V70" s="85">
        <v>0.40035227150452174</v>
      </c>
      <c r="W70" s="80"/>
      <c r="AB70" s="131"/>
      <c r="AG70" s="131"/>
      <c r="AH70" s="131"/>
      <c r="AI70" s="131"/>
      <c r="AJ70" s="131"/>
      <c r="AZ70" s="80"/>
      <c r="BC70" s="130"/>
      <c r="BD70" s="130"/>
      <c r="BE70" s="130"/>
      <c r="BF70" s="130"/>
      <c r="BG70" s="130"/>
      <c r="BH70" s="130"/>
      <c r="BI70" s="130"/>
      <c r="BJ70" s="130"/>
      <c r="BK70" s="130"/>
      <c r="BL70" s="130"/>
      <c r="BM70" s="130"/>
      <c r="BN70" s="130"/>
      <c r="BO70" s="130"/>
      <c r="BP70" s="130"/>
      <c r="BQ70" s="130"/>
      <c r="BR70" s="130"/>
      <c r="BS70" s="130"/>
      <c r="BT70" s="130"/>
      <c r="BU70" s="130"/>
      <c r="BV70" s="130"/>
      <c r="BW70" s="130"/>
      <c r="BX70" s="130"/>
      <c r="BY70" s="130"/>
      <c r="BZ70" s="130"/>
      <c r="CA70" s="130"/>
      <c r="CB70" s="130"/>
      <c r="CC70" s="130"/>
      <c r="CD70" s="130"/>
    </row>
    <row r="71" spans="1:82" s="76" customFormat="1">
      <c r="A71" s="76" t="s">
        <v>1237</v>
      </c>
      <c r="B71" s="78" t="s">
        <v>55</v>
      </c>
      <c r="C71" s="85">
        <v>89.659632423112441</v>
      </c>
      <c r="D71" s="83">
        <v>40.92</v>
      </c>
      <c r="E71" s="83">
        <v>0.02</v>
      </c>
      <c r="F71" s="83">
        <v>5.0000000000000001E-3</v>
      </c>
      <c r="G71" s="83">
        <v>9.8947774966821509</v>
      </c>
      <c r="H71" s="83">
        <v>0.15639540000000002</v>
      </c>
      <c r="I71" s="83">
        <v>48.122178887155485</v>
      </c>
      <c r="J71" s="84">
        <v>0.20474999999999999</v>
      </c>
      <c r="K71" s="84">
        <v>0.4289506473806815</v>
      </c>
      <c r="L71" s="84">
        <v>1.7915744753649637E-2</v>
      </c>
      <c r="M71" s="84">
        <v>4.2082000000000001E-2</v>
      </c>
      <c r="N71" s="83">
        <v>99.812050175971976</v>
      </c>
      <c r="O71" s="85">
        <v>63.267701586377541</v>
      </c>
      <c r="P71" s="84">
        <v>1.5747698535354772E-2</v>
      </c>
      <c r="Q71" s="84">
        <v>8.8199896826003696E-2</v>
      </c>
      <c r="R71" s="84">
        <v>2.0692734128549668E-2</v>
      </c>
      <c r="S71" s="85">
        <v>40.949999999999996</v>
      </c>
      <c r="T71" s="84">
        <v>8.9137827359511927E-3</v>
      </c>
      <c r="U71" s="85">
        <v>0.2186516333280264</v>
      </c>
      <c r="V71" s="85">
        <v>0.49284455252544418</v>
      </c>
      <c r="W71" s="80"/>
      <c r="AB71" s="131"/>
      <c r="AG71" s="131"/>
      <c r="AH71" s="131"/>
      <c r="AI71" s="131"/>
      <c r="AJ71" s="131"/>
      <c r="AZ71" s="80"/>
      <c r="BC71" s="130"/>
      <c r="BD71" s="130"/>
      <c r="BE71" s="130"/>
      <c r="BF71" s="130"/>
      <c r="BG71" s="130"/>
      <c r="BH71" s="130"/>
      <c r="BI71" s="130"/>
      <c r="BJ71" s="130"/>
      <c r="BK71" s="130"/>
      <c r="BL71" s="130"/>
      <c r="BM71" s="130"/>
      <c r="BN71" s="130"/>
      <c r="BO71" s="130"/>
      <c r="BP71" s="130"/>
      <c r="BQ71" s="130"/>
      <c r="BR71" s="130"/>
      <c r="BS71" s="130"/>
      <c r="BT71" s="130"/>
      <c r="BU71" s="130"/>
      <c r="BV71" s="130"/>
      <c r="BW71" s="130"/>
      <c r="BX71" s="130"/>
      <c r="BY71" s="130"/>
      <c r="BZ71" s="130"/>
      <c r="CA71" s="130"/>
      <c r="CB71" s="130"/>
      <c r="CC71" s="130"/>
      <c r="CD71" s="130"/>
    </row>
    <row r="72" spans="1:82" s="76" customFormat="1">
      <c r="A72" s="76" t="s">
        <v>1237</v>
      </c>
      <c r="B72" s="78" t="s">
        <v>56</v>
      </c>
      <c r="C72" s="85">
        <v>89.924980520832747</v>
      </c>
      <c r="D72" s="83">
        <v>40.795987295514195</v>
      </c>
      <c r="E72" s="83">
        <v>0.03</v>
      </c>
      <c r="F72" s="83">
        <v>1.2E-2</v>
      </c>
      <c r="G72" s="83">
        <v>9.7257061414874322</v>
      </c>
      <c r="H72" s="83">
        <v>0.15348120000000001</v>
      </c>
      <c r="I72" s="83">
        <v>48.689338588348271</v>
      </c>
      <c r="J72" s="84">
        <v>0.20084999999999997</v>
      </c>
      <c r="K72" s="84">
        <v>0.41478472786352555</v>
      </c>
      <c r="L72" s="84">
        <v>1.7101723244363824E-2</v>
      </c>
      <c r="M72" s="84">
        <v>3.8112E-2</v>
      </c>
      <c r="N72" s="83">
        <v>100.07736167645778</v>
      </c>
      <c r="O72" s="85">
        <v>63.367410089883528</v>
      </c>
      <c r="P72" s="84">
        <v>1.5722919560604239E-2</v>
      </c>
      <c r="Q72" s="84">
        <v>8.2853341042157178E-2</v>
      </c>
      <c r="R72" s="84">
        <v>2.0651456776307898E-2</v>
      </c>
      <c r="S72" s="85">
        <v>16.737499999999997</v>
      </c>
      <c r="T72" s="84">
        <v>8.5190051844899507E-3</v>
      </c>
      <c r="U72" s="85">
        <v>0.22378335899886181</v>
      </c>
      <c r="V72" s="85">
        <v>0.43649078525254509</v>
      </c>
      <c r="W72" s="80"/>
      <c r="AB72" s="131"/>
      <c r="AG72" s="131"/>
      <c r="AH72" s="131"/>
      <c r="AI72" s="131"/>
      <c r="AJ72" s="131"/>
      <c r="AZ72" s="80"/>
      <c r="BC72" s="130"/>
      <c r="BD72" s="130"/>
      <c r="BE72" s="130"/>
      <c r="BF72" s="130"/>
      <c r="BG72" s="130"/>
      <c r="BH72" s="130"/>
      <c r="BI72" s="130"/>
      <c r="BJ72" s="130"/>
      <c r="BK72" s="130"/>
      <c r="BL72" s="130"/>
      <c r="BM72" s="130"/>
      <c r="BN72" s="130"/>
      <c r="BO72" s="130"/>
      <c r="BP72" s="130"/>
      <c r="BQ72" s="130"/>
      <c r="BR72" s="130"/>
      <c r="BS72" s="130"/>
      <c r="BT72" s="130"/>
      <c r="BU72" s="130"/>
      <c r="BV72" s="130"/>
      <c r="BW72" s="130"/>
      <c r="BX72" s="130"/>
      <c r="BY72" s="130"/>
      <c r="BZ72" s="130"/>
      <c r="CA72" s="130"/>
      <c r="CB72" s="130"/>
      <c r="CC72" s="130"/>
      <c r="CD72" s="130"/>
    </row>
    <row r="73" spans="1:82" s="76" customFormat="1">
      <c r="A73" s="76" t="s">
        <v>1237</v>
      </c>
      <c r="B73" s="78" t="s">
        <v>621</v>
      </c>
      <c r="C73" s="85">
        <v>89.425765912928071</v>
      </c>
      <c r="D73" s="83">
        <v>40.893136489703757</v>
      </c>
      <c r="E73" s="83">
        <v>2.5999999999999999E-2</v>
      </c>
      <c r="F73" s="83">
        <v>8.0000000000000002E-3</v>
      </c>
      <c r="G73" s="83">
        <v>10.127152647458294</v>
      </c>
      <c r="H73" s="83">
        <v>0.15930960000000002</v>
      </c>
      <c r="I73" s="83">
        <v>48.037387232339405</v>
      </c>
      <c r="J73" s="84">
        <v>0.20182499999999998</v>
      </c>
      <c r="K73" s="84">
        <v>0.35655893021493157</v>
      </c>
      <c r="L73" s="84">
        <v>1.8660132087795874E-2</v>
      </c>
      <c r="M73" s="84">
        <v>3.4936000000000002E-2</v>
      </c>
      <c r="N73" s="83">
        <v>99.862966031804191</v>
      </c>
      <c r="O73" s="85">
        <v>63.56900430016956</v>
      </c>
      <c r="P73" s="84">
        <v>1.5673058003276018E-2</v>
      </c>
      <c r="Q73" s="84">
        <v>7.5169090621775472E-2</v>
      </c>
      <c r="R73" s="84">
        <v>1.9929096264847346E-2</v>
      </c>
      <c r="S73" s="85">
        <v>25.228124999999995</v>
      </c>
      <c r="T73" s="84">
        <v>7.4225296328125729E-3</v>
      </c>
      <c r="U73" s="85">
        <v>0.23410968752153627</v>
      </c>
      <c r="V73" s="85">
        <v>0.35549724897163787</v>
      </c>
      <c r="W73" s="80"/>
      <c r="AB73" s="131"/>
      <c r="AG73" s="131"/>
      <c r="AH73" s="131"/>
      <c r="AI73" s="131"/>
      <c r="AJ73" s="131"/>
      <c r="AZ73" s="80"/>
      <c r="BC73" s="130"/>
      <c r="BD73" s="130"/>
      <c r="BE73" s="130"/>
      <c r="BF73" s="130"/>
      <c r="BG73" s="130"/>
      <c r="BH73" s="130"/>
      <c r="BI73" s="130"/>
      <c r="BJ73" s="130"/>
      <c r="BK73" s="130"/>
      <c r="BL73" s="130"/>
      <c r="BM73" s="130"/>
      <c r="BN73" s="130"/>
      <c r="BO73" s="130"/>
      <c r="BP73" s="130"/>
      <c r="BQ73" s="130"/>
      <c r="BR73" s="130"/>
      <c r="BS73" s="130"/>
      <c r="BT73" s="130"/>
      <c r="BU73" s="130"/>
      <c r="BV73" s="130"/>
      <c r="BW73" s="130"/>
      <c r="BX73" s="130"/>
      <c r="BY73" s="130"/>
      <c r="BZ73" s="130"/>
      <c r="CA73" s="130"/>
      <c r="CB73" s="130"/>
      <c r="CC73" s="130"/>
      <c r="CD73" s="130"/>
    </row>
    <row r="74" spans="1:82" s="76" customFormat="1">
      <c r="A74" s="76" t="s">
        <v>1237</v>
      </c>
      <c r="B74" s="78" t="s">
        <v>57</v>
      </c>
      <c r="C74" s="85">
        <v>89.74573079574607</v>
      </c>
      <c r="D74" s="83">
        <v>40.737340651514593</v>
      </c>
      <c r="E74" s="83">
        <v>0.02</v>
      </c>
      <c r="F74" s="83">
        <v>6.0000000000000001E-3</v>
      </c>
      <c r="G74" s="83">
        <v>9.8814617402756326</v>
      </c>
      <c r="H74" s="83">
        <v>0.1573668</v>
      </c>
      <c r="I74" s="83">
        <v>48.507461844093712</v>
      </c>
      <c r="J74" s="84">
        <v>0.21937499999999999</v>
      </c>
      <c r="K74" s="84">
        <v>0.39852778003301675</v>
      </c>
      <c r="L74" s="84">
        <v>1.7930392085696804E-2</v>
      </c>
      <c r="M74" s="84">
        <v>3.8906000000000003E-2</v>
      </c>
      <c r="N74" s="83">
        <v>99.984370208002659</v>
      </c>
      <c r="O74" s="85">
        <v>62.792544172440643</v>
      </c>
      <c r="P74" s="84">
        <v>1.5866862933136903E-2</v>
      </c>
      <c r="Q74" s="84">
        <v>8.11841490179461E-2</v>
      </c>
      <c r="R74" s="84">
        <v>2.2200662793223622E-2</v>
      </c>
      <c r="S74" s="85">
        <v>36.5625</v>
      </c>
      <c r="T74" s="84">
        <v>8.2158036079874111E-3</v>
      </c>
      <c r="U74" s="85">
        <v>0.19397268654734701</v>
      </c>
      <c r="V74" s="85">
        <v>0.4188971674789555</v>
      </c>
      <c r="W74" s="80"/>
      <c r="AB74" s="131"/>
      <c r="AG74" s="131"/>
      <c r="AH74" s="131"/>
      <c r="AI74" s="131"/>
      <c r="AJ74" s="131"/>
      <c r="AZ74" s="80"/>
      <c r="BC74" s="130"/>
      <c r="BD74" s="130"/>
      <c r="BE74" s="130"/>
      <c r="BF74" s="130"/>
      <c r="BG74" s="130"/>
      <c r="BH74" s="130"/>
      <c r="BI74" s="130"/>
      <c r="BJ74" s="130"/>
      <c r="BK74" s="130"/>
      <c r="BL74" s="130"/>
      <c r="BM74" s="130"/>
      <c r="BN74" s="130"/>
      <c r="BO74" s="130"/>
      <c r="BP74" s="130"/>
      <c r="BQ74" s="130"/>
      <c r="BR74" s="130"/>
      <c r="BS74" s="130"/>
      <c r="BT74" s="130"/>
      <c r="BU74" s="130"/>
      <c r="BV74" s="130"/>
      <c r="BW74" s="130"/>
      <c r="BX74" s="130"/>
      <c r="BY74" s="130"/>
      <c r="BZ74" s="130"/>
      <c r="CA74" s="130"/>
      <c r="CB74" s="130"/>
      <c r="CC74" s="130"/>
      <c r="CD74" s="130"/>
    </row>
    <row r="75" spans="1:82" s="76" customFormat="1">
      <c r="A75" s="76" t="s">
        <v>1237</v>
      </c>
      <c r="B75" s="78" t="s">
        <v>58</v>
      </c>
      <c r="C75" s="85">
        <v>89.938674789349932</v>
      </c>
      <c r="D75" s="83">
        <v>41.011014727739493</v>
      </c>
      <c r="E75" s="83">
        <v>1.9E-2</v>
      </c>
      <c r="F75" s="83">
        <v>6.0000000000000001E-3</v>
      </c>
      <c r="G75" s="83">
        <v>9.7281816201864721</v>
      </c>
      <c r="H75" s="83">
        <v>0.1544526</v>
      </c>
      <c r="I75" s="83">
        <v>48.775445072819181</v>
      </c>
      <c r="J75" s="84">
        <v>0.19695000000000001</v>
      </c>
      <c r="K75" s="84">
        <v>0.47254917877533348</v>
      </c>
      <c r="L75" s="84">
        <v>1.6099000217794882E-2</v>
      </c>
      <c r="M75" s="84">
        <v>4.2876000000000004E-2</v>
      </c>
      <c r="N75" s="83">
        <v>100.42256819973828</v>
      </c>
      <c r="O75" s="85">
        <v>62.984900352512504</v>
      </c>
      <c r="P75" s="84">
        <v>1.5818405459576416E-2</v>
      </c>
      <c r="Q75" s="84">
        <v>9.4249149930528867E-2</v>
      </c>
      <c r="R75" s="84">
        <v>2.0245304589227523E-2</v>
      </c>
      <c r="S75" s="85">
        <v>32.825000000000003</v>
      </c>
      <c r="T75" s="84">
        <v>9.6882596984987496E-3</v>
      </c>
      <c r="U75" s="85">
        <v>0.2040082293217238</v>
      </c>
      <c r="V75" s="85">
        <v>0.55660489009776049</v>
      </c>
      <c r="W75" s="80"/>
      <c r="AB75" s="131"/>
      <c r="AG75" s="131"/>
      <c r="AH75" s="131"/>
      <c r="AI75" s="131"/>
      <c r="AJ75" s="131"/>
      <c r="AZ75" s="80"/>
      <c r="BC75" s="130"/>
      <c r="BD75" s="130"/>
      <c r="BE75" s="130"/>
      <c r="BF75" s="130"/>
      <c r="BG75" s="130"/>
      <c r="BH75" s="130"/>
      <c r="BI75" s="130"/>
      <c r="BJ75" s="130"/>
      <c r="BK75" s="130"/>
      <c r="BL75" s="130"/>
      <c r="BM75" s="130"/>
      <c r="BN75" s="130"/>
      <c r="BO75" s="130"/>
      <c r="BP75" s="130"/>
      <c r="BQ75" s="130"/>
      <c r="BR75" s="130"/>
      <c r="BS75" s="130"/>
      <c r="BT75" s="130"/>
      <c r="BU75" s="130"/>
      <c r="BV75" s="130"/>
      <c r="BW75" s="130"/>
      <c r="BX75" s="130"/>
      <c r="BY75" s="130"/>
      <c r="BZ75" s="130"/>
      <c r="CA75" s="130"/>
      <c r="CB75" s="130"/>
      <c r="CC75" s="130"/>
      <c r="CD75" s="130"/>
    </row>
    <row r="76" spans="1:82" s="76" customFormat="1">
      <c r="A76" s="76" t="s">
        <v>1237</v>
      </c>
      <c r="B76" s="78" t="s">
        <v>59</v>
      </c>
      <c r="C76" s="85">
        <v>89.812869205413378</v>
      </c>
      <c r="D76" s="83">
        <v>40.59178080171111</v>
      </c>
      <c r="E76" s="83">
        <v>1.7999999999999999E-2</v>
      </c>
      <c r="F76" s="83">
        <v>8.0000000000000002E-3</v>
      </c>
      <c r="G76" s="83">
        <v>9.8009429754037996</v>
      </c>
      <c r="H76" s="83">
        <v>0.1544526</v>
      </c>
      <c r="I76" s="83">
        <v>48.465514182444402</v>
      </c>
      <c r="J76" s="84">
        <v>0.21352499999999999</v>
      </c>
      <c r="K76" s="84">
        <v>0.39833373907868752</v>
      </c>
      <c r="L76" s="84">
        <v>1.9018962727055815E-2</v>
      </c>
      <c r="M76" s="84">
        <v>3.3348000000000003E-2</v>
      </c>
      <c r="N76" s="83">
        <v>99.702916261365061</v>
      </c>
      <c r="O76" s="85">
        <v>63.455992164611018</v>
      </c>
      <c r="P76" s="84">
        <v>1.5700970981944579E-2</v>
      </c>
      <c r="Q76" s="84">
        <v>8.0553076300668852E-2</v>
      </c>
      <c r="R76" s="84">
        <v>2.1786168997805309E-2</v>
      </c>
      <c r="S76" s="85">
        <v>26.690624999999997</v>
      </c>
      <c r="T76" s="84">
        <v>8.2189108234608475E-3</v>
      </c>
      <c r="U76" s="85">
        <v>0.2283289096392771</v>
      </c>
      <c r="V76" s="85">
        <v>0.41224553482430987</v>
      </c>
      <c r="W76" s="80"/>
      <c r="AB76" s="131"/>
      <c r="AG76" s="131"/>
      <c r="AH76" s="131"/>
      <c r="AI76" s="131"/>
      <c r="AJ76" s="131"/>
      <c r="AZ76" s="80"/>
      <c r="BC76" s="130"/>
      <c r="BD76" s="130"/>
      <c r="BE76" s="130"/>
      <c r="BF76" s="130"/>
      <c r="BG76" s="130"/>
      <c r="BH76" s="130"/>
      <c r="BI76" s="130"/>
      <c r="BJ76" s="130"/>
      <c r="BK76" s="130"/>
      <c r="BL76" s="130"/>
      <c r="BM76" s="130"/>
      <c r="BN76" s="130"/>
      <c r="BO76" s="130"/>
      <c r="BP76" s="130"/>
      <c r="BQ76" s="130"/>
      <c r="BR76" s="130"/>
      <c r="BS76" s="130"/>
      <c r="BT76" s="130"/>
      <c r="BU76" s="130"/>
      <c r="BV76" s="130"/>
      <c r="BW76" s="130"/>
      <c r="BX76" s="130"/>
      <c r="BY76" s="130"/>
      <c r="BZ76" s="130"/>
      <c r="CA76" s="130"/>
      <c r="CB76" s="130"/>
      <c r="CC76" s="130"/>
      <c r="CD76" s="130"/>
    </row>
    <row r="77" spans="1:82" s="76" customFormat="1">
      <c r="A77" s="76" t="s">
        <v>1237</v>
      </c>
      <c r="B77" s="78" t="s">
        <v>60</v>
      </c>
      <c r="C77" s="85">
        <v>90.3400966370925</v>
      </c>
      <c r="D77" s="83">
        <v>41.048373236925279</v>
      </c>
      <c r="E77" s="83">
        <v>1.9E-2</v>
      </c>
      <c r="F77" s="83">
        <v>7.0000000000000001E-3</v>
      </c>
      <c r="G77" s="83">
        <v>9.299818436478704</v>
      </c>
      <c r="H77" s="83">
        <v>0.14182439999999999</v>
      </c>
      <c r="I77" s="83">
        <v>48.782102280123766</v>
      </c>
      <c r="J77" s="84">
        <v>0.20865</v>
      </c>
      <c r="K77" s="84">
        <v>0.47732251521298175</v>
      </c>
      <c r="L77" s="84">
        <v>1.6570199719873425E-2</v>
      </c>
      <c r="M77" s="84">
        <v>4.367E-2</v>
      </c>
      <c r="N77" s="83">
        <v>100.04433106846061</v>
      </c>
      <c r="O77" s="85">
        <v>65.572767707663175</v>
      </c>
      <c r="P77" s="84">
        <v>1.5194122902496077E-2</v>
      </c>
      <c r="Q77" s="84">
        <v>9.0996749210063205E-2</v>
      </c>
      <c r="R77" s="84">
        <v>2.2435921886557124E-2</v>
      </c>
      <c r="S77" s="85">
        <v>29.807142857142857</v>
      </c>
      <c r="T77" s="84">
        <v>9.7847877172662669E-3</v>
      </c>
      <c r="U77" s="85">
        <v>0.33329714689306211</v>
      </c>
      <c r="V77" s="85">
        <v>0.52232393602390825</v>
      </c>
      <c r="W77" s="80"/>
      <c r="AB77" s="131"/>
      <c r="AG77" s="131"/>
      <c r="AH77" s="131"/>
      <c r="AI77" s="131"/>
      <c r="AJ77" s="131"/>
      <c r="AZ77" s="80"/>
      <c r="BC77" s="130"/>
      <c r="BD77" s="130"/>
      <c r="BE77" s="130"/>
      <c r="BF77" s="130"/>
      <c r="BG77" s="130"/>
      <c r="BH77" s="130"/>
      <c r="BI77" s="130"/>
      <c r="BJ77" s="130"/>
      <c r="BK77" s="130"/>
      <c r="BL77" s="130"/>
      <c r="BM77" s="130"/>
      <c r="BN77" s="130"/>
      <c r="BO77" s="130"/>
      <c r="BP77" s="130"/>
      <c r="BQ77" s="130"/>
      <c r="BR77" s="130"/>
      <c r="BS77" s="130"/>
      <c r="BT77" s="130"/>
      <c r="BU77" s="130"/>
      <c r="BV77" s="130"/>
      <c r="BW77" s="130"/>
      <c r="BX77" s="130"/>
      <c r="BY77" s="130"/>
      <c r="BZ77" s="130"/>
      <c r="CA77" s="130"/>
      <c r="CB77" s="130"/>
      <c r="CC77" s="130"/>
      <c r="CD77" s="130"/>
    </row>
    <row r="78" spans="1:82" s="76" customFormat="1">
      <c r="A78" s="76" t="s">
        <v>1237</v>
      </c>
      <c r="B78" s="78" t="s">
        <v>622</v>
      </c>
      <c r="C78" s="85">
        <v>87.737023214440072</v>
      </c>
      <c r="D78" s="83">
        <v>40.80899576750825</v>
      </c>
      <c r="E78" s="83">
        <v>2.5000000000000001E-2</v>
      </c>
      <c r="F78" s="83">
        <v>8.0000000000000002E-3</v>
      </c>
      <c r="G78" s="83">
        <v>11.712666161652848</v>
      </c>
      <c r="H78" s="83">
        <v>0.18942300000000001</v>
      </c>
      <c r="I78" s="83">
        <v>47.00250756194788</v>
      </c>
      <c r="J78" s="84">
        <v>0.24082499999999998</v>
      </c>
      <c r="K78" s="84">
        <v>0.27511897036556349</v>
      </c>
      <c r="L78" s="84">
        <v>2.091606722218187E-2</v>
      </c>
      <c r="M78" s="84">
        <v>3.9700000000000006E-2</v>
      </c>
      <c r="N78" s="83">
        <v>100.32315252869672</v>
      </c>
      <c r="O78" s="85">
        <v>61.833389618224018</v>
      </c>
      <c r="P78" s="84">
        <v>1.6112988431632363E-2</v>
      </c>
      <c r="Q78" s="84">
        <v>6.8557547709183667E-2</v>
      </c>
      <c r="R78" s="84">
        <v>2.0561074368230407E-2</v>
      </c>
      <c r="S78" s="85">
        <v>30.103124999999999</v>
      </c>
      <c r="T78" s="84">
        <v>5.8532828275803164E-3</v>
      </c>
      <c r="U78" s="85">
        <v>0.14300009580893747</v>
      </c>
      <c r="V78" s="85">
        <v>0.28581026436433771</v>
      </c>
      <c r="W78" s="80"/>
      <c r="AB78" s="131"/>
      <c r="AG78" s="131"/>
      <c r="AH78" s="131"/>
      <c r="AI78" s="131"/>
      <c r="AJ78" s="131"/>
      <c r="AZ78" s="80"/>
      <c r="BC78" s="130"/>
      <c r="BD78" s="130"/>
      <c r="BE78" s="130"/>
      <c r="BF78" s="130"/>
      <c r="BG78" s="130"/>
      <c r="BH78" s="130"/>
      <c r="BI78" s="130"/>
      <c r="BJ78" s="130"/>
      <c r="BK78" s="130"/>
      <c r="BL78" s="130"/>
      <c r="BM78" s="130"/>
      <c r="BN78" s="130"/>
      <c r="BO78" s="130"/>
      <c r="BP78" s="130"/>
      <c r="BQ78" s="130"/>
      <c r="BR78" s="130"/>
      <c r="BS78" s="130"/>
      <c r="BT78" s="130"/>
      <c r="BU78" s="130"/>
      <c r="BV78" s="130"/>
      <c r="BW78" s="130"/>
      <c r="BX78" s="130"/>
      <c r="BY78" s="130"/>
      <c r="BZ78" s="130"/>
      <c r="CA78" s="130"/>
      <c r="CB78" s="130"/>
      <c r="CC78" s="130"/>
      <c r="CD78" s="130"/>
    </row>
    <row r="79" spans="1:82" s="76" customFormat="1">
      <c r="A79" s="76" t="s">
        <v>1237</v>
      </c>
      <c r="B79" s="78" t="s">
        <v>623</v>
      </c>
      <c r="C79" s="85">
        <v>84.030195910904112</v>
      </c>
      <c r="D79" s="83">
        <v>40.163657104884273</v>
      </c>
      <c r="E79" s="83">
        <v>4.0000000000000001E-3</v>
      </c>
      <c r="F79" s="83">
        <v>3.0000000000000001E-3</v>
      </c>
      <c r="G79" s="83">
        <v>15.16329220327726</v>
      </c>
      <c r="H79" s="83">
        <v>0.22730760000000003</v>
      </c>
      <c r="I79" s="83">
        <v>44.751496769669949</v>
      </c>
      <c r="J79" s="84">
        <v>8.7749999999999995E-2</v>
      </c>
      <c r="K79" s="84">
        <v>0.26009138345905319</v>
      </c>
      <c r="L79" s="84">
        <v>2.3120378576395016E-2</v>
      </c>
      <c r="M79" s="84">
        <v>8.7340000000000004E-3</v>
      </c>
      <c r="N79" s="83">
        <v>100.69244943986693</v>
      </c>
      <c r="O79" s="85">
        <v>66.708249980542917</v>
      </c>
      <c r="P79" s="84">
        <v>1.4935494363855462E-2</v>
      </c>
      <c r="Q79" s="84">
        <v>8.8127591960615093E-2</v>
      </c>
      <c r="R79" s="84">
        <v>5.787001847859562E-3</v>
      </c>
      <c r="S79" s="85">
        <v>29.249999999999996</v>
      </c>
      <c r="T79" s="84">
        <v>5.811903561521288E-3</v>
      </c>
      <c r="U79" s="85">
        <v>0.38685911724553357</v>
      </c>
      <c r="V79" s="85">
        <v>0.49208244478327517</v>
      </c>
      <c r="W79" s="80"/>
      <c r="AB79" s="131"/>
      <c r="AG79" s="131"/>
      <c r="AH79" s="131"/>
      <c r="AI79" s="131"/>
      <c r="AJ79" s="131"/>
      <c r="AZ79" s="80"/>
      <c r="BC79" s="130"/>
      <c r="BD79" s="130"/>
      <c r="BE79" s="130"/>
      <c r="BF79" s="130"/>
      <c r="BG79" s="130"/>
      <c r="BH79" s="130"/>
      <c r="BI79" s="130"/>
      <c r="BJ79" s="130"/>
      <c r="BK79" s="130"/>
      <c r="BL79" s="130"/>
      <c r="BM79" s="130"/>
      <c r="BN79" s="130"/>
      <c r="BO79" s="130"/>
      <c r="BP79" s="130"/>
      <c r="BQ79" s="130"/>
      <c r="BR79" s="130"/>
      <c r="BS79" s="130"/>
      <c r="BT79" s="130"/>
      <c r="BU79" s="130"/>
      <c r="BV79" s="130"/>
      <c r="BW79" s="130"/>
      <c r="BX79" s="130"/>
      <c r="BY79" s="130"/>
      <c r="BZ79" s="130"/>
      <c r="CA79" s="130"/>
      <c r="CB79" s="130"/>
      <c r="CC79" s="130"/>
      <c r="CD79" s="130"/>
    </row>
    <row r="80" spans="1:82" s="76" customFormat="1">
      <c r="A80" s="76" t="s">
        <v>1237</v>
      </c>
      <c r="B80" s="78" t="s">
        <v>61</v>
      </c>
      <c r="C80" s="85">
        <v>86.812481979037372</v>
      </c>
      <c r="D80" s="83">
        <v>39.891786308050392</v>
      </c>
      <c r="E80" s="83">
        <v>1.7000000000000001E-2</v>
      </c>
      <c r="F80" s="83">
        <v>7.0000000000000001E-3</v>
      </c>
      <c r="G80" s="83">
        <v>12.546041500150514</v>
      </c>
      <c r="H80" s="83">
        <v>0.1738806</v>
      </c>
      <c r="I80" s="83">
        <v>46.323791718015769</v>
      </c>
      <c r="J80" s="84">
        <v>0.18915000000000001</v>
      </c>
      <c r="K80" s="84">
        <v>0.39801075704748778</v>
      </c>
      <c r="L80" s="84">
        <v>1.8999354349834432E-2</v>
      </c>
      <c r="M80" s="84">
        <v>2.6202000000000003E-2</v>
      </c>
      <c r="N80" s="83">
        <v>99.591862237613995</v>
      </c>
      <c r="O80" s="85">
        <v>72.153198805102548</v>
      </c>
      <c r="P80" s="84">
        <v>1.38084063923248E-2</v>
      </c>
      <c r="Q80" s="84">
        <v>0.10779470527413887</v>
      </c>
      <c r="R80" s="84">
        <v>1.5076468541709414E-2</v>
      </c>
      <c r="S80" s="85">
        <v>27.021428571428572</v>
      </c>
      <c r="T80" s="84">
        <v>8.5919295957091867E-3</v>
      </c>
      <c r="U80" s="85">
        <v>0.62027903614953406</v>
      </c>
      <c r="V80" s="85">
        <v>0.69937775253047851</v>
      </c>
      <c r="W80" s="80"/>
      <c r="AB80" s="131"/>
      <c r="AG80" s="131"/>
      <c r="AH80" s="131"/>
      <c r="AI80" s="131"/>
      <c r="AJ80" s="131"/>
      <c r="AZ80" s="80"/>
      <c r="BC80" s="130"/>
      <c r="BD80" s="130"/>
      <c r="BE80" s="130"/>
      <c r="BF80" s="130"/>
      <c r="BG80" s="130"/>
      <c r="BH80" s="130"/>
      <c r="BI80" s="130"/>
      <c r="BJ80" s="130"/>
      <c r="BK80" s="130"/>
      <c r="BL80" s="130"/>
      <c r="BM80" s="130"/>
      <c r="BN80" s="130"/>
      <c r="BO80" s="130"/>
      <c r="BP80" s="130"/>
      <c r="BQ80" s="130"/>
      <c r="BR80" s="130"/>
      <c r="BS80" s="130"/>
      <c r="BT80" s="130"/>
      <c r="BU80" s="130"/>
      <c r="BV80" s="130"/>
      <c r="BW80" s="130"/>
      <c r="BX80" s="130"/>
      <c r="BY80" s="130"/>
      <c r="BZ80" s="130"/>
      <c r="CA80" s="130"/>
      <c r="CB80" s="130"/>
      <c r="CC80" s="130"/>
      <c r="CD80" s="130"/>
    </row>
    <row r="81" spans="1:82" s="76" customFormat="1">
      <c r="A81" s="76" t="s">
        <v>1237</v>
      </c>
      <c r="B81" s="78" t="s">
        <v>62</v>
      </c>
      <c r="C81" s="85">
        <v>91.068563537224477</v>
      </c>
      <c r="D81" s="83">
        <v>40.968844628384211</v>
      </c>
      <c r="E81" s="83">
        <v>1.9E-2</v>
      </c>
      <c r="F81" s="83">
        <v>7.0000000000000001E-3</v>
      </c>
      <c r="G81" s="83">
        <v>8.6854231763399099</v>
      </c>
      <c r="H81" s="83">
        <v>0.13211040000000002</v>
      </c>
      <c r="I81" s="83">
        <v>49.672547094188374</v>
      </c>
      <c r="J81" s="84">
        <v>0.18720000000000001</v>
      </c>
      <c r="K81" s="84">
        <v>0.53897086643965197</v>
      </c>
      <c r="L81" s="84">
        <v>1.6246034506026099E-2</v>
      </c>
      <c r="M81" s="84">
        <v>4.1287999999999998E-2</v>
      </c>
      <c r="N81" s="83">
        <v>100.26863019985818</v>
      </c>
      <c r="O81" s="85">
        <v>65.74367480788726</v>
      </c>
      <c r="P81" s="84">
        <v>1.5154624296838544E-2</v>
      </c>
      <c r="Q81" s="84">
        <v>9.4240990820755571E-2</v>
      </c>
      <c r="R81" s="84">
        <v>2.1553353958613589E-2</v>
      </c>
      <c r="S81" s="85">
        <v>26.742857142857144</v>
      </c>
      <c r="T81" s="84">
        <v>1.0850477738088669E-2</v>
      </c>
      <c r="U81" s="85">
        <v>0.34147730812473753</v>
      </c>
      <c r="V81" s="85">
        <v>0.55651889144892785</v>
      </c>
      <c r="W81" s="80"/>
      <c r="AB81" s="131"/>
      <c r="AG81" s="131"/>
      <c r="AH81" s="131"/>
      <c r="AI81" s="131"/>
      <c r="AJ81" s="131"/>
      <c r="AZ81" s="80"/>
      <c r="BC81" s="130"/>
      <c r="BD81" s="130"/>
      <c r="BE81" s="130"/>
      <c r="BF81" s="130"/>
      <c r="BG81" s="130"/>
      <c r="BH81" s="130"/>
      <c r="BI81" s="130"/>
      <c r="BJ81" s="130"/>
      <c r="BK81" s="130"/>
      <c r="BL81" s="130"/>
      <c r="BM81" s="130"/>
      <c r="BN81" s="130"/>
      <c r="BO81" s="130"/>
      <c r="BP81" s="130"/>
      <c r="BQ81" s="130"/>
      <c r="BR81" s="130"/>
      <c r="BS81" s="130"/>
      <c r="BT81" s="130"/>
      <c r="BU81" s="130"/>
      <c r="BV81" s="130"/>
      <c r="BW81" s="130"/>
      <c r="BX81" s="130"/>
      <c r="BY81" s="130"/>
      <c r="BZ81" s="130"/>
      <c r="CA81" s="130"/>
      <c r="CB81" s="130"/>
      <c r="CC81" s="130"/>
      <c r="CD81" s="130"/>
    </row>
    <row r="82" spans="1:82" s="76" customFormat="1">
      <c r="A82" s="76" t="s">
        <v>1237</v>
      </c>
      <c r="B82" s="78" t="s">
        <v>63</v>
      </c>
      <c r="C82" s="85">
        <v>89.913684140907847</v>
      </c>
      <c r="D82" s="83">
        <v>41.042780549703721</v>
      </c>
      <c r="E82" s="83">
        <v>1.7999999999999999E-2</v>
      </c>
      <c r="F82" s="83">
        <v>0.01</v>
      </c>
      <c r="G82" s="83">
        <v>9.7358941084868942</v>
      </c>
      <c r="H82" s="83">
        <v>0.1495956</v>
      </c>
      <c r="I82" s="83">
        <v>48.679638451594798</v>
      </c>
      <c r="J82" s="84">
        <v>0.19109999999999999</v>
      </c>
      <c r="K82" s="84">
        <v>0.4409404134576409</v>
      </c>
      <c r="L82" s="84">
        <v>1.6090516480664417E-2</v>
      </c>
      <c r="M82" s="84">
        <v>4.367E-2</v>
      </c>
      <c r="N82" s="83">
        <v>100.32770963972372</v>
      </c>
      <c r="O82" s="85">
        <v>65.081420232191959</v>
      </c>
      <c r="P82" s="84">
        <v>1.5308834503802651E-2</v>
      </c>
      <c r="Q82" s="84">
        <v>8.8187778507121992E-2</v>
      </c>
      <c r="R82" s="84">
        <v>1.9628397543212377E-2</v>
      </c>
      <c r="S82" s="85">
        <v>19.11</v>
      </c>
      <c r="T82" s="84">
        <v>9.0580051019913694E-3</v>
      </c>
      <c r="U82" s="85">
        <v>0.30954037426247094</v>
      </c>
      <c r="V82" s="85">
        <v>0.49271682302076719</v>
      </c>
      <c r="W82" s="80"/>
      <c r="AB82" s="131"/>
      <c r="AG82" s="131"/>
      <c r="AH82" s="131"/>
      <c r="AI82" s="131"/>
      <c r="AJ82" s="131"/>
      <c r="AZ82" s="80"/>
      <c r="BC82" s="130"/>
      <c r="BD82" s="130"/>
      <c r="BE82" s="130"/>
      <c r="BF82" s="130"/>
      <c r="BG82" s="130"/>
      <c r="BH82" s="130"/>
      <c r="BI82" s="130"/>
      <c r="BJ82" s="130"/>
      <c r="BK82" s="130"/>
      <c r="BL82" s="130"/>
      <c r="BM82" s="130"/>
      <c r="BN82" s="130"/>
      <c r="BO82" s="130"/>
      <c r="BP82" s="130"/>
      <c r="BQ82" s="130"/>
      <c r="BR82" s="130"/>
      <c r="BS82" s="130"/>
      <c r="BT82" s="130"/>
      <c r="BU82" s="130"/>
      <c r="BV82" s="130"/>
      <c r="BW82" s="130"/>
      <c r="BX82" s="130"/>
      <c r="BY82" s="130"/>
      <c r="BZ82" s="130"/>
      <c r="CA82" s="130"/>
      <c r="CB82" s="130"/>
      <c r="CC82" s="130"/>
      <c r="CD82" s="130"/>
    </row>
    <row r="83" spans="1:82" s="76" customFormat="1">
      <c r="A83" s="76" t="s">
        <v>1237</v>
      </c>
      <c r="B83" s="78" t="s">
        <v>624</v>
      </c>
      <c r="C83" s="85">
        <v>89.650875610097543</v>
      </c>
      <c r="D83" s="83">
        <v>40.856262999654994</v>
      </c>
      <c r="E83" s="83">
        <v>1.9E-2</v>
      </c>
      <c r="F83" s="83">
        <v>8.0000000000000002E-3</v>
      </c>
      <c r="G83" s="83">
        <v>10.030975197001631</v>
      </c>
      <c r="H83" s="83">
        <v>0.15833820000000001</v>
      </c>
      <c r="I83" s="83">
        <v>48.738522438017355</v>
      </c>
      <c r="J83" s="84">
        <v>0.21840000000000001</v>
      </c>
      <c r="K83" s="84">
        <v>0.40991137051448329</v>
      </c>
      <c r="L83" s="84">
        <v>1.8765927283298203E-2</v>
      </c>
      <c r="M83" s="84">
        <v>3.9700000000000006E-2</v>
      </c>
      <c r="N83" s="83">
        <v>100.49787613247176</v>
      </c>
      <c r="O83" s="85">
        <v>63.351580332488496</v>
      </c>
      <c r="P83" s="84">
        <v>1.5726848270841295E-2</v>
      </c>
      <c r="Q83" s="84">
        <v>8.4364699316210795E-2</v>
      </c>
      <c r="R83" s="84">
        <v>2.1772559069359695E-2</v>
      </c>
      <c r="S83" s="85">
        <v>27.3</v>
      </c>
      <c r="T83" s="84">
        <v>8.4104184946472947E-3</v>
      </c>
      <c r="U83" s="85">
        <v>0.2229697231087675</v>
      </c>
      <c r="V83" s="85">
        <v>0.45242080373272503</v>
      </c>
      <c r="W83" s="80"/>
      <c r="AB83" s="131"/>
      <c r="AG83" s="131"/>
      <c r="AH83" s="131"/>
      <c r="AI83" s="131"/>
      <c r="AJ83" s="131"/>
      <c r="AZ83" s="80"/>
      <c r="BC83" s="130"/>
      <c r="BD83" s="130"/>
      <c r="BE83" s="130"/>
      <c r="BF83" s="130"/>
      <c r="BG83" s="130"/>
      <c r="BH83" s="130"/>
      <c r="BI83" s="130"/>
      <c r="BJ83" s="130"/>
      <c r="BK83" s="130"/>
      <c r="BL83" s="130"/>
      <c r="BM83" s="130"/>
      <c r="BN83" s="130"/>
      <c r="BO83" s="130"/>
      <c r="BP83" s="130"/>
      <c r="BQ83" s="130"/>
      <c r="BR83" s="130"/>
      <c r="BS83" s="130"/>
      <c r="BT83" s="130"/>
      <c r="BU83" s="130"/>
      <c r="BV83" s="130"/>
      <c r="BW83" s="130"/>
      <c r="BX83" s="130"/>
      <c r="BY83" s="130"/>
      <c r="BZ83" s="130"/>
      <c r="CA83" s="130"/>
      <c r="CB83" s="130"/>
      <c r="CC83" s="130"/>
      <c r="CD83" s="130"/>
    </row>
    <row r="84" spans="1:82" s="76" customFormat="1">
      <c r="A84" s="76" t="s">
        <v>1237</v>
      </c>
      <c r="B84" s="78" t="s">
        <v>625</v>
      </c>
      <c r="C84" s="85">
        <v>87.896587441432246</v>
      </c>
      <c r="D84" s="83">
        <v>40.325064960678453</v>
      </c>
      <c r="E84" s="83">
        <v>3.0000000000000001E-3</v>
      </c>
      <c r="F84" s="83">
        <v>4.0000000000000001E-3</v>
      </c>
      <c r="G84" s="83">
        <v>11.647574942631378</v>
      </c>
      <c r="H84" s="83">
        <v>0.17485200000000001</v>
      </c>
      <c r="I84" s="83">
        <v>47.443635889828812</v>
      </c>
      <c r="J84" s="84">
        <v>0.11310000000000001</v>
      </c>
      <c r="K84" s="84">
        <v>0.42383962824877075</v>
      </c>
      <c r="L84" s="84">
        <v>2.1987667563105485E-2</v>
      </c>
      <c r="M84" s="84">
        <v>1.9850000000000003E-2</v>
      </c>
      <c r="N84" s="83">
        <v>100.17690508895055</v>
      </c>
      <c r="O84" s="85">
        <v>66.613907433894823</v>
      </c>
      <c r="P84" s="84">
        <v>1.4956646892329083E-2</v>
      </c>
      <c r="Q84" s="84">
        <v>0.10405407893164727</v>
      </c>
      <c r="R84" s="84">
        <v>9.7101757710990836E-3</v>
      </c>
      <c r="S84" s="85">
        <v>28.275000000000002</v>
      </c>
      <c r="T84" s="84">
        <v>8.9335401956331818E-3</v>
      </c>
      <c r="U84" s="85">
        <v>0.38247842859864667</v>
      </c>
      <c r="V84" s="85">
        <v>0.65995080275534845</v>
      </c>
      <c r="W84" s="80"/>
      <c r="AB84" s="131"/>
      <c r="AG84" s="131"/>
      <c r="AH84" s="131"/>
      <c r="AI84" s="131"/>
      <c r="AJ84" s="131"/>
      <c r="AZ84" s="80"/>
      <c r="BC84" s="130"/>
      <c r="BD84" s="130"/>
      <c r="BE84" s="130"/>
      <c r="BF84" s="130"/>
      <c r="BG84" s="130"/>
      <c r="BH84" s="130"/>
      <c r="BI84" s="130"/>
      <c r="BJ84" s="130"/>
      <c r="BK84" s="130"/>
      <c r="BL84" s="130"/>
      <c r="BM84" s="130"/>
      <c r="BN84" s="130"/>
      <c r="BO84" s="130"/>
      <c r="BP84" s="130"/>
      <c r="BQ84" s="130"/>
      <c r="BR84" s="130"/>
      <c r="BS84" s="130"/>
      <c r="BT84" s="130"/>
      <c r="BU84" s="130"/>
      <c r="BV84" s="130"/>
      <c r="BW84" s="130"/>
      <c r="BX84" s="130"/>
      <c r="BY84" s="130"/>
      <c r="BZ84" s="130"/>
      <c r="CA84" s="130"/>
      <c r="CB84" s="130"/>
      <c r="CC84" s="130"/>
      <c r="CD84" s="130"/>
    </row>
    <row r="85" spans="1:82" s="76" customFormat="1">
      <c r="A85" s="76" t="s">
        <v>1237</v>
      </c>
      <c r="B85" s="78" t="s">
        <v>626</v>
      </c>
      <c r="C85" s="85">
        <v>89.416519441035717</v>
      </c>
      <c r="D85" s="83">
        <v>40.994651526919895</v>
      </c>
      <c r="E85" s="83">
        <v>2.1000000000000001E-2</v>
      </c>
      <c r="F85" s="83">
        <v>8.9999999999999993E-3</v>
      </c>
      <c r="G85" s="83">
        <v>10.258953697261711</v>
      </c>
      <c r="H85" s="83">
        <v>0.16319520000000001</v>
      </c>
      <c r="I85" s="83">
        <v>48.615033328321552</v>
      </c>
      <c r="J85" s="84">
        <v>0.238875</v>
      </c>
      <c r="K85" s="84">
        <v>0.35283788529594512</v>
      </c>
      <c r="L85" s="84">
        <v>1.851515093301211E-2</v>
      </c>
      <c r="M85" s="84">
        <v>3.9700000000000006E-2</v>
      </c>
      <c r="N85" s="83">
        <v>100.7117617887321</v>
      </c>
      <c r="O85" s="85">
        <v>62.863084804342961</v>
      </c>
      <c r="P85" s="84">
        <v>1.5849058230407241E-2</v>
      </c>
      <c r="Q85" s="84">
        <v>7.4457370078199483E-2</v>
      </c>
      <c r="R85" s="84">
        <v>2.3284538272529662E-2</v>
      </c>
      <c r="S85" s="85">
        <v>26.541666666666668</v>
      </c>
      <c r="T85" s="84">
        <v>7.2577937551344457E-3</v>
      </c>
      <c r="U85" s="85">
        <v>0.19766004048266028</v>
      </c>
      <c r="V85" s="85">
        <v>0.34799557209823823</v>
      </c>
      <c r="W85" s="80"/>
      <c r="AB85" s="131"/>
      <c r="AG85" s="131"/>
      <c r="AH85" s="131"/>
      <c r="AI85" s="131"/>
      <c r="AJ85" s="131"/>
      <c r="AZ85" s="80"/>
      <c r="BC85" s="130"/>
      <c r="BD85" s="130"/>
      <c r="BE85" s="130"/>
      <c r="BF85" s="130"/>
      <c r="BG85" s="130"/>
      <c r="BH85" s="130"/>
      <c r="BI85" s="130"/>
      <c r="BJ85" s="130"/>
      <c r="BK85" s="130"/>
      <c r="BL85" s="130"/>
      <c r="BM85" s="130"/>
      <c r="BN85" s="130"/>
      <c r="BO85" s="130"/>
      <c r="BP85" s="130"/>
      <c r="BQ85" s="130"/>
      <c r="BR85" s="130"/>
      <c r="BS85" s="130"/>
      <c r="BT85" s="130"/>
      <c r="BU85" s="130"/>
      <c r="BV85" s="130"/>
      <c r="BW85" s="130"/>
      <c r="BX85" s="130"/>
      <c r="BY85" s="130"/>
      <c r="BZ85" s="130"/>
      <c r="CA85" s="130"/>
      <c r="CB85" s="130"/>
      <c r="CC85" s="130"/>
      <c r="CD85" s="130"/>
    </row>
    <row r="86" spans="1:82" s="75" customFormat="1">
      <c r="A86" s="164" t="s">
        <v>1237</v>
      </c>
      <c r="B86" s="118" t="s">
        <v>627</v>
      </c>
      <c r="C86" s="119">
        <v>89.392194508042792</v>
      </c>
      <c r="D86" s="120">
        <v>40.796707081955702</v>
      </c>
      <c r="E86" s="120">
        <v>1.8840000000000006E-2</v>
      </c>
      <c r="F86" s="120">
        <v>7.6000000000000026E-3</v>
      </c>
      <c r="G86" s="120">
        <v>10.21685726011297</v>
      </c>
      <c r="H86" s="120">
        <v>0.15911532000000003</v>
      </c>
      <c r="I86" s="120">
        <v>48.325690515756861</v>
      </c>
      <c r="J86" s="121">
        <v>0.19983599999999999</v>
      </c>
      <c r="K86" s="121">
        <v>0.41705731399395518</v>
      </c>
      <c r="L86" s="121">
        <v>1.8401457013875726E-2</v>
      </c>
      <c r="M86" s="121">
        <v>3.7095679999999999E-2</v>
      </c>
      <c r="N86" s="120">
        <v>100.19720062883339</v>
      </c>
      <c r="O86" s="119">
        <v>64.193304898218855</v>
      </c>
      <c r="P86" s="121">
        <v>1.5538739751557513E-2</v>
      </c>
      <c r="Q86" s="121">
        <v>8.6852041726837914E-2</v>
      </c>
      <c r="R86" s="121">
        <v>1.9986686170945213E-2</v>
      </c>
      <c r="S86" s="119">
        <v>27.72450205627705</v>
      </c>
      <c r="T86" s="121">
        <v>8.6121771991484151E-3</v>
      </c>
      <c r="U86" s="119">
        <v>0.2619269974524378</v>
      </c>
      <c r="V86" s="119">
        <v>0.47863789020921699</v>
      </c>
      <c r="W86" s="92"/>
      <c r="X86" s="164"/>
      <c r="Y86" s="164"/>
      <c r="Z86" s="164"/>
      <c r="AA86" s="164"/>
      <c r="AB86" s="216"/>
      <c r="AC86" s="164"/>
      <c r="AD86" s="164"/>
      <c r="AE86" s="164"/>
      <c r="AF86" s="164"/>
      <c r="AG86" s="216"/>
      <c r="AH86" s="216"/>
      <c r="AI86" s="216"/>
      <c r="AJ86" s="216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92"/>
      <c r="BA86" s="164"/>
      <c r="BB86" s="164"/>
      <c r="BC86" s="217"/>
      <c r="BD86" s="217"/>
      <c r="BE86" s="217"/>
      <c r="BF86" s="217"/>
      <c r="BG86" s="217"/>
      <c r="BH86" s="217"/>
      <c r="BI86" s="217"/>
      <c r="BJ86" s="217"/>
      <c r="BK86" s="217"/>
      <c r="BL86" s="217"/>
      <c r="BM86" s="217"/>
      <c r="BN86" s="217"/>
      <c r="BO86" s="217"/>
      <c r="BP86" s="217"/>
      <c r="BQ86" s="217"/>
      <c r="BR86" s="217"/>
      <c r="BS86" s="217"/>
      <c r="BT86" s="217"/>
      <c r="BU86" s="217"/>
      <c r="BV86" s="217"/>
      <c r="BW86" s="217"/>
      <c r="BX86" s="217"/>
      <c r="BY86" s="217"/>
      <c r="BZ86" s="217"/>
      <c r="CA86" s="217"/>
      <c r="CB86" s="218"/>
      <c r="CC86" s="218"/>
      <c r="CD86" s="218"/>
    </row>
    <row r="87" spans="1:82" s="75" customFormat="1">
      <c r="A87" s="75" t="s">
        <v>1237</v>
      </c>
      <c r="B87" s="78" t="s">
        <v>30</v>
      </c>
      <c r="C87" s="88">
        <v>91.068563537224477</v>
      </c>
      <c r="D87" s="86">
        <v>41.182000000000002</v>
      </c>
      <c r="E87" s="86">
        <v>0.03</v>
      </c>
      <c r="F87" s="86">
        <v>1.2E-2</v>
      </c>
      <c r="G87" s="86">
        <v>15.16329220327726</v>
      </c>
      <c r="H87" s="86">
        <v>0.22730760000000003</v>
      </c>
      <c r="I87" s="86">
        <v>49.672547094188374</v>
      </c>
      <c r="J87" s="87">
        <v>0.24082499999999998</v>
      </c>
      <c r="K87" s="87">
        <v>0.53897086643965197</v>
      </c>
      <c r="L87" s="87">
        <v>2.3120378576395016E-2</v>
      </c>
      <c r="M87" s="87">
        <v>4.5258000000000007E-2</v>
      </c>
      <c r="N87" s="86">
        <v>100.7117617887321</v>
      </c>
      <c r="O87" s="88">
        <v>72.153198805102548</v>
      </c>
      <c r="P87" s="87">
        <v>1.6646131115654307E-2</v>
      </c>
      <c r="Q87" s="87">
        <v>0.10779470527413887</v>
      </c>
      <c r="R87" s="87">
        <v>2.3284538272529662E-2</v>
      </c>
      <c r="S87" s="88">
        <v>41.73</v>
      </c>
      <c r="T87" s="87">
        <v>1.0850477738088669E-2</v>
      </c>
      <c r="U87" s="88">
        <v>0.62027903614953406</v>
      </c>
      <c r="V87" s="88">
        <v>0.69937775253047851</v>
      </c>
      <c r="W87" s="93"/>
      <c r="AB87" s="132"/>
      <c r="AG87" s="132"/>
      <c r="AH87" s="132"/>
      <c r="AI87" s="132"/>
      <c r="AJ87" s="132"/>
      <c r="AZ87" s="93"/>
      <c r="BC87" s="168"/>
      <c r="BD87" s="168"/>
      <c r="BE87" s="168"/>
      <c r="BF87" s="168"/>
      <c r="BG87" s="168"/>
      <c r="BH87" s="168"/>
      <c r="BI87" s="168"/>
      <c r="BJ87" s="168"/>
      <c r="BK87" s="168"/>
      <c r="BL87" s="168"/>
      <c r="BM87" s="168"/>
      <c r="BN87" s="168"/>
      <c r="BO87" s="168"/>
      <c r="BP87" s="168"/>
      <c r="BQ87" s="168"/>
      <c r="BR87" s="168"/>
      <c r="BS87" s="168"/>
      <c r="BT87" s="168"/>
      <c r="BU87" s="168"/>
      <c r="BV87" s="168"/>
      <c r="BW87" s="168"/>
      <c r="BX87" s="168"/>
      <c r="BY87" s="168"/>
      <c r="BZ87" s="168"/>
      <c r="CA87" s="168"/>
      <c r="CB87" s="133"/>
      <c r="CC87" s="133"/>
      <c r="CD87" s="133"/>
    </row>
    <row r="88" spans="1:82" s="75" customFormat="1" ht="15.75" thickBot="1">
      <c r="A88" s="134" t="s">
        <v>1237</v>
      </c>
      <c r="B88" s="95" t="s">
        <v>29</v>
      </c>
      <c r="C88" s="122">
        <v>84.030195910904112</v>
      </c>
      <c r="D88" s="123">
        <v>39.891786308050392</v>
      </c>
      <c r="E88" s="123">
        <v>3.0000000000000001E-3</v>
      </c>
      <c r="F88" s="123">
        <v>3.0000000000000001E-3</v>
      </c>
      <c r="G88" s="123">
        <v>8.6854231763399099</v>
      </c>
      <c r="H88" s="123">
        <v>0.13211040000000002</v>
      </c>
      <c r="I88" s="123">
        <v>44.751496769669949</v>
      </c>
      <c r="J88" s="124">
        <v>8.7749999999999995E-2</v>
      </c>
      <c r="K88" s="124">
        <v>0.26009138345905319</v>
      </c>
      <c r="L88" s="124">
        <v>1.6090516480664417E-2</v>
      </c>
      <c r="M88" s="124">
        <v>8.7340000000000004E-3</v>
      </c>
      <c r="N88" s="123">
        <v>99.591862237613995</v>
      </c>
      <c r="O88" s="122">
        <v>59.852988342144144</v>
      </c>
      <c r="P88" s="124">
        <v>1.38084063923248E-2</v>
      </c>
      <c r="Q88" s="124">
        <v>6.8557547709183667E-2</v>
      </c>
      <c r="R88" s="124">
        <v>5.787001847859562E-3</v>
      </c>
      <c r="S88" s="122">
        <v>16.737499999999997</v>
      </c>
      <c r="T88" s="124">
        <v>5.811903561521288E-3</v>
      </c>
      <c r="U88" s="122">
        <v>3.258624594799242E-2</v>
      </c>
      <c r="V88" s="122">
        <v>0.28581026436433771</v>
      </c>
      <c r="W88" s="94"/>
      <c r="X88" s="134"/>
      <c r="Y88" s="134"/>
      <c r="Z88" s="134"/>
      <c r="AA88" s="134"/>
      <c r="AB88" s="135"/>
      <c r="AC88" s="134"/>
      <c r="AD88" s="134"/>
      <c r="AE88" s="134"/>
      <c r="AF88" s="134"/>
      <c r="AG88" s="135"/>
      <c r="AH88" s="135"/>
      <c r="AI88" s="135"/>
      <c r="AJ88" s="135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94"/>
      <c r="BA88" s="134"/>
      <c r="BB88" s="134"/>
      <c r="BC88" s="219"/>
      <c r="BD88" s="219"/>
      <c r="BE88" s="219"/>
      <c r="BF88" s="219"/>
      <c r="BG88" s="219"/>
      <c r="BH88" s="219"/>
      <c r="BI88" s="219"/>
      <c r="BJ88" s="219"/>
      <c r="BK88" s="219"/>
      <c r="BL88" s="219"/>
      <c r="BM88" s="219"/>
      <c r="BN88" s="219"/>
      <c r="BO88" s="219"/>
      <c r="BP88" s="219"/>
      <c r="BQ88" s="219"/>
      <c r="BR88" s="219"/>
      <c r="BS88" s="219"/>
      <c r="BT88" s="219"/>
      <c r="BU88" s="219"/>
      <c r="BV88" s="219"/>
      <c r="BW88" s="219"/>
      <c r="BX88" s="219"/>
      <c r="BY88" s="219"/>
      <c r="BZ88" s="219"/>
      <c r="CA88" s="219"/>
      <c r="CB88" s="136"/>
      <c r="CC88" s="136"/>
      <c r="CD88" s="136"/>
    </row>
    <row r="89" spans="1:82" s="76" customFormat="1">
      <c r="A89" s="101">
        <v>461</v>
      </c>
      <c r="B89" s="78" t="s">
        <v>1050</v>
      </c>
      <c r="C89" s="85">
        <v>86.754517558470596</v>
      </c>
      <c r="D89" s="83">
        <v>40.454000000000001</v>
      </c>
      <c r="E89" s="83">
        <v>1.7000000000000001E-2</v>
      </c>
      <c r="F89" s="83">
        <v>7.0000000000000001E-3</v>
      </c>
      <c r="G89" s="83">
        <v>12.798020755654985</v>
      </c>
      <c r="H89" s="83">
        <v>0.19525140000000002</v>
      </c>
      <c r="I89" s="83">
        <v>47.015970107612588</v>
      </c>
      <c r="J89" s="84">
        <v>0.21157499999999999</v>
      </c>
      <c r="K89" s="84">
        <v>0.33817528970132199</v>
      </c>
      <c r="L89" s="84">
        <v>1.9722177168779515E-2</v>
      </c>
      <c r="M89" s="84">
        <v>2.8583999999999998E-2</v>
      </c>
      <c r="N89" s="83">
        <v>101.08529873013768</v>
      </c>
      <c r="O89" s="85">
        <v>65.546371271371086</v>
      </c>
      <c r="P89" s="84">
        <v>1.5200241787331814E-2</v>
      </c>
      <c r="Q89" s="84">
        <v>9.205328246425766E-2</v>
      </c>
      <c r="R89" s="84">
        <v>1.6531853170070269E-2</v>
      </c>
      <c r="S89" s="85">
        <v>30.224999999999998</v>
      </c>
      <c r="T89" s="84">
        <v>7.1927749002581223E-3</v>
      </c>
      <c r="U89" s="85">
        <v>0.33202992584358082</v>
      </c>
      <c r="V89" s="85">
        <v>0.53346000782976866</v>
      </c>
      <c r="W89" s="80"/>
      <c r="X89" s="107">
        <v>461</v>
      </c>
      <c r="Y89" s="75" t="s">
        <v>1136</v>
      </c>
      <c r="Z89" s="107"/>
      <c r="AA89" s="165">
        <v>31.93</v>
      </c>
      <c r="AB89" s="166">
        <v>811.73</v>
      </c>
      <c r="AC89" s="165">
        <v>3.12</v>
      </c>
      <c r="AD89" s="165">
        <v>87.23</v>
      </c>
      <c r="AE89" s="165">
        <v>1.43</v>
      </c>
      <c r="AF89" s="165"/>
      <c r="AG89" s="166">
        <v>1335.87</v>
      </c>
      <c r="AH89" s="166">
        <v>72687.679999999993</v>
      </c>
      <c r="AI89" s="166">
        <v>139.77000000000001</v>
      </c>
      <c r="AJ89" s="166">
        <v>3262.63</v>
      </c>
      <c r="AK89" s="167" t="s">
        <v>945</v>
      </c>
      <c r="AL89" s="167"/>
      <c r="AM89" s="167"/>
      <c r="AN89" s="167"/>
      <c r="AO89" s="167" t="s">
        <v>945</v>
      </c>
      <c r="AP89" s="167" t="s">
        <v>945</v>
      </c>
      <c r="AQ89" s="167"/>
      <c r="AR89" s="167"/>
      <c r="AS89" s="167" t="s">
        <v>945</v>
      </c>
      <c r="AT89" s="167" t="s">
        <v>945</v>
      </c>
      <c r="AU89" s="165">
        <v>0.05</v>
      </c>
      <c r="AV89" s="167"/>
      <c r="AW89" s="165">
        <v>6.8000000000000005E-2</v>
      </c>
      <c r="AX89" s="167" t="s">
        <v>945</v>
      </c>
      <c r="AZ89" s="80"/>
      <c r="BA89" s="167" t="s">
        <v>945</v>
      </c>
      <c r="BB89" s="167"/>
      <c r="BC89" s="130"/>
      <c r="BD89" s="130"/>
      <c r="BE89" s="130"/>
      <c r="BF89" s="130"/>
      <c r="BG89" s="130"/>
      <c r="BH89" s="130"/>
      <c r="BI89" s="130"/>
      <c r="BJ89" s="130"/>
      <c r="BK89" s="130"/>
      <c r="BL89" s="130"/>
      <c r="BM89" s="130"/>
      <c r="BN89" s="130"/>
      <c r="BO89" s="130"/>
      <c r="BP89" s="130"/>
      <c r="BQ89" s="130"/>
      <c r="BR89" s="130"/>
      <c r="BS89" s="130"/>
      <c r="BT89" s="130"/>
      <c r="BU89" s="130"/>
      <c r="BV89" s="130"/>
      <c r="BW89" s="130"/>
      <c r="BX89" s="130"/>
      <c r="BY89" s="130"/>
      <c r="BZ89" s="130"/>
      <c r="CA89" s="130"/>
      <c r="CB89" s="130"/>
      <c r="CC89" s="130"/>
      <c r="CD89" s="130"/>
    </row>
    <row r="90" spans="1:82" s="76" customFormat="1">
      <c r="A90" s="101">
        <v>461</v>
      </c>
      <c r="B90" s="78" t="s">
        <v>1051</v>
      </c>
      <c r="C90" s="85">
        <v>90.006704191743282</v>
      </c>
      <c r="D90" s="83">
        <v>41.115000000000002</v>
      </c>
      <c r="E90" s="83">
        <v>0.02</v>
      </c>
      <c r="F90" s="83">
        <v>8.0000000000000002E-3</v>
      </c>
      <c r="G90" s="83">
        <v>9.6983687208700147</v>
      </c>
      <c r="H90" s="83">
        <v>0.15153840000000002</v>
      </c>
      <c r="I90" s="83">
        <v>48.994020706904628</v>
      </c>
      <c r="J90" s="84">
        <v>0.20572499999999999</v>
      </c>
      <c r="K90" s="84">
        <v>0.44683802529579764</v>
      </c>
      <c r="L90" s="84">
        <v>1.8131794407042986E-2</v>
      </c>
      <c r="M90" s="84">
        <v>3.8906000000000003E-2</v>
      </c>
      <c r="N90" s="83">
        <v>100.69652864747748</v>
      </c>
      <c r="O90" s="85">
        <v>63.999413487736533</v>
      </c>
      <c r="P90" s="84">
        <v>1.5567653472292737E-2</v>
      </c>
      <c r="Q90" s="84">
        <v>8.8451608283974997E-2</v>
      </c>
      <c r="R90" s="84">
        <v>2.1212330230062127E-2</v>
      </c>
      <c r="S90" s="85">
        <v>25.715624999999999</v>
      </c>
      <c r="T90" s="84">
        <v>9.1202562853312762E-3</v>
      </c>
      <c r="U90" s="85">
        <v>0.25593896588817389</v>
      </c>
      <c r="V90" s="85">
        <v>0.49549764163475324</v>
      </c>
      <c r="W90" s="80"/>
      <c r="AB90" s="131"/>
      <c r="AG90" s="131"/>
      <c r="AH90" s="131"/>
      <c r="AI90" s="131"/>
      <c r="AJ90" s="131"/>
      <c r="AZ90" s="80"/>
      <c r="BC90" s="130"/>
      <c r="BD90" s="130"/>
      <c r="BE90" s="130"/>
      <c r="BF90" s="130"/>
      <c r="BG90" s="130"/>
      <c r="BH90" s="130"/>
      <c r="BI90" s="130"/>
      <c r="BJ90" s="130"/>
      <c r="BK90" s="130"/>
      <c r="BL90" s="130"/>
      <c r="BM90" s="130"/>
      <c r="BN90" s="130"/>
      <c r="BO90" s="130"/>
      <c r="BP90" s="130"/>
      <c r="BQ90" s="130"/>
      <c r="BR90" s="130"/>
      <c r="BS90" s="130"/>
      <c r="BT90" s="130"/>
      <c r="BU90" s="130"/>
      <c r="BV90" s="130"/>
      <c r="BW90" s="130"/>
      <c r="BX90" s="130"/>
      <c r="BY90" s="130"/>
      <c r="BZ90" s="130"/>
      <c r="CA90" s="130"/>
      <c r="CB90" s="130"/>
      <c r="CC90" s="130"/>
      <c r="CD90" s="130"/>
    </row>
    <row r="91" spans="1:82" s="76" customFormat="1">
      <c r="A91" s="101">
        <v>461</v>
      </c>
      <c r="B91" s="78" t="s">
        <v>1052</v>
      </c>
      <c r="C91" s="85">
        <v>89.71848197802089</v>
      </c>
      <c r="D91" s="83">
        <v>40.93</v>
      </c>
      <c r="E91" s="83">
        <v>2.3E-2</v>
      </c>
      <c r="F91" s="83">
        <v>7.0000000000000001E-3</v>
      </c>
      <c r="G91" s="83">
        <v>9.958714836143681</v>
      </c>
      <c r="H91" s="83">
        <v>0.16028100000000001</v>
      </c>
      <c r="I91" s="83">
        <v>48.7423255535846</v>
      </c>
      <c r="J91" s="84">
        <v>0.22132499999999999</v>
      </c>
      <c r="K91" s="84">
        <v>0.38742928633594431</v>
      </c>
      <c r="L91" s="84">
        <v>1.7845413680241954E-2</v>
      </c>
      <c r="M91" s="84">
        <v>3.2554E-2</v>
      </c>
      <c r="N91" s="83">
        <v>100.48047508974449</v>
      </c>
      <c r="O91" s="85">
        <v>62.132846913506157</v>
      </c>
      <c r="P91" s="84">
        <v>1.6035329798971185E-2</v>
      </c>
      <c r="Q91" s="84">
        <v>7.9157031142240625E-2</v>
      </c>
      <c r="R91" s="84">
        <v>2.2224253193467661E-2</v>
      </c>
      <c r="S91" s="85">
        <v>31.61785714285714</v>
      </c>
      <c r="T91" s="84">
        <v>7.9485187039347576E-3</v>
      </c>
      <c r="U91" s="85">
        <v>0.15908319863306719</v>
      </c>
      <c r="V91" s="85">
        <v>0.39753093964544467</v>
      </c>
      <c r="W91" s="80"/>
      <c r="AB91" s="131"/>
      <c r="AG91" s="131"/>
      <c r="AH91" s="131"/>
      <c r="AI91" s="131"/>
      <c r="AJ91" s="131"/>
      <c r="AZ91" s="80"/>
      <c r="BC91" s="130"/>
      <c r="BD91" s="130"/>
      <c r="BE91" s="130"/>
      <c r="BF91" s="130"/>
      <c r="BG91" s="130"/>
      <c r="BH91" s="130"/>
      <c r="BI91" s="130"/>
      <c r="BJ91" s="130"/>
      <c r="BK91" s="130"/>
      <c r="BL91" s="130"/>
      <c r="BM91" s="130"/>
      <c r="BN91" s="130"/>
      <c r="BO91" s="130"/>
      <c r="BP91" s="130"/>
      <c r="BQ91" s="130"/>
      <c r="BR91" s="130"/>
      <c r="BS91" s="130"/>
      <c r="BT91" s="130"/>
      <c r="BU91" s="130"/>
      <c r="BV91" s="130"/>
      <c r="BW91" s="130"/>
      <c r="BX91" s="130"/>
      <c r="BY91" s="130"/>
      <c r="BZ91" s="130"/>
      <c r="CA91" s="130"/>
      <c r="CB91" s="130"/>
      <c r="CC91" s="130"/>
      <c r="CD91" s="130"/>
    </row>
    <row r="92" spans="1:82" s="76" customFormat="1">
      <c r="A92" s="101">
        <v>461</v>
      </c>
      <c r="B92" s="78" t="s">
        <v>1053</v>
      </c>
      <c r="C92" s="85">
        <v>89.68368174774514</v>
      </c>
      <c r="D92" s="83">
        <v>41.179000000000002</v>
      </c>
      <c r="E92" s="83">
        <v>0.04</v>
      </c>
      <c r="F92" s="83">
        <v>9.9000000000000005E-2</v>
      </c>
      <c r="G92" s="83">
        <v>9.9925527727715302</v>
      </c>
      <c r="H92" s="83">
        <v>0.16125240000000002</v>
      </c>
      <c r="I92" s="83">
        <v>48.724054654720497</v>
      </c>
      <c r="J92" s="84">
        <v>0.27494999999999997</v>
      </c>
      <c r="K92" s="84">
        <v>0.38739767751760901</v>
      </c>
      <c r="L92" s="84">
        <v>1.6808191949951316E-2</v>
      </c>
      <c r="M92" s="84">
        <v>3.8906000000000003E-2</v>
      </c>
      <c r="N92" s="83">
        <v>100.91392169695959</v>
      </c>
      <c r="O92" s="85">
        <v>61.968397200733314</v>
      </c>
      <c r="P92" s="84">
        <v>1.607788383455672E-2</v>
      </c>
      <c r="Q92" s="84">
        <v>7.9449293866777876E-2</v>
      </c>
      <c r="R92" s="84">
        <v>2.7515491411684578E-2</v>
      </c>
      <c r="S92" s="85">
        <v>2.7772727272727269</v>
      </c>
      <c r="T92" s="84">
        <v>7.9508505657600696E-3</v>
      </c>
      <c r="U92" s="85">
        <v>0.15027025786330261</v>
      </c>
      <c r="V92" s="85">
        <v>0.40061144721461223</v>
      </c>
      <c r="W92" s="80"/>
      <c r="AB92" s="131"/>
      <c r="AG92" s="131"/>
      <c r="AH92" s="131"/>
      <c r="AI92" s="131"/>
      <c r="AJ92" s="131"/>
      <c r="AZ92" s="80"/>
      <c r="BC92" s="130"/>
      <c r="BD92" s="130"/>
      <c r="BE92" s="130"/>
      <c r="BF92" s="130"/>
      <c r="BG92" s="130"/>
      <c r="BH92" s="130"/>
      <c r="BI92" s="130"/>
      <c r="BJ92" s="130"/>
      <c r="BK92" s="130"/>
      <c r="BL92" s="130"/>
      <c r="BM92" s="130"/>
      <c r="BN92" s="130"/>
      <c r="BO92" s="130"/>
      <c r="BP92" s="130"/>
      <c r="BQ92" s="130"/>
      <c r="BR92" s="130"/>
      <c r="BS92" s="130"/>
      <c r="BT92" s="130"/>
      <c r="BU92" s="130"/>
      <c r="BV92" s="130"/>
      <c r="BW92" s="130"/>
      <c r="BX92" s="130"/>
      <c r="BY92" s="130"/>
      <c r="BZ92" s="130"/>
      <c r="CA92" s="130"/>
      <c r="CB92" s="130"/>
      <c r="CC92" s="130"/>
      <c r="CD92" s="130"/>
    </row>
    <row r="93" spans="1:82" s="76" customFormat="1">
      <c r="A93" s="101">
        <v>461</v>
      </c>
      <c r="B93" s="78" t="s">
        <v>1054</v>
      </c>
      <c r="C93" s="85">
        <v>90.013157793860017</v>
      </c>
      <c r="D93" s="83">
        <v>41.162999999999997</v>
      </c>
      <c r="E93" s="83">
        <v>1.9E-2</v>
      </c>
      <c r="F93" s="83">
        <v>7.0000000000000001E-3</v>
      </c>
      <c r="G93" s="83">
        <v>9.7068849436526357</v>
      </c>
      <c r="H93" s="83">
        <v>0.15153840000000002</v>
      </c>
      <c r="I93" s="83">
        <v>49.072249332217041</v>
      </c>
      <c r="J93" s="84">
        <v>0.2223</v>
      </c>
      <c r="K93" s="84">
        <v>0.40849513243052155</v>
      </c>
      <c r="L93" s="84">
        <v>1.7122426561982099E-2</v>
      </c>
      <c r="M93" s="84">
        <v>3.7318000000000004E-2</v>
      </c>
      <c r="N93" s="83">
        <v>100.80490823486217</v>
      </c>
      <c r="O93" s="85">
        <v>64.055611935012081</v>
      </c>
      <c r="P93" s="84">
        <v>1.5553995372300587E-2</v>
      </c>
      <c r="Q93" s="84">
        <v>8.0803617207372752E-2</v>
      </c>
      <c r="R93" s="84">
        <v>2.2901270725925592E-2</v>
      </c>
      <c r="S93" s="85">
        <v>31.757142857142856</v>
      </c>
      <c r="T93" s="84">
        <v>8.3243612834012735E-3</v>
      </c>
      <c r="U93" s="85">
        <v>0.2587675583965483</v>
      </c>
      <c r="V93" s="85">
        <v>0.41488628608915029</v>
      </c>
      <c r="W93" s="80"/>
      <c r="AB93" s="131"/>
      <c r="AG93" s="131"/>
      <c r="AH93" s="131"/>
      <c r="AI93" s="131"/>
      <c r="AJ93" s="131"/>
      <c r="AZ93" s="80"/>
      <c r="BC93" s="130"/>
      <c r="BD93" s="130"/>
      <c r="BE93" s="130"/>
      <c r="BF93" s="130"/>
      <c r="BG93" s="130"/>
      <c r="BH93" s="130"/>
      <c r="BI93" s="130"/>
      <c r="BJ93" s="130"/>
      <c r="BK93" s="130"/>
      <c r="BL93" s="130"/>
      <c r="BM93" s="130"/>
      <c r="BN93" s="130"/>
      <c r="BO93" s="130"/>
      <c r="BP93" s="130"/>
      <c r="BQ93" s="130"/>
      <c r="BR93" s="130"/>
      <c r="BS93" s="130"/>
      <c r="BT93" s="130"/>
      <c r="BU93" s="130"/>
      <c r="BV93" s="130"/>
      <c r="BW93" s="130"/>
      <c r="BX93" s="130"/>
      <c r="BY93" s="130"/>
      <c r="BZ93" s="130"/>
      <c r="CA93" s="130"/>
      <c r="CB93" s="130"/>
      <c r="CC93" s="130"/>
      <c r="CD93" s="130"/>
    </row>
    <row r="94" spans="1:82" s="76" customFormat="1">
      <c r="A94" s="101">
        <v>461</v>
      </c>
      <c r="B94" s="78" t="s">
        <v>1055</v>
      </c>
      <c r="C94" s="85">
        <v>90.222931330516175</v>
      </c>
      <c r="D94" s="83">
        <v>41.006</v>
      </c>
      <c r="E94" s="83">
        <v>1.6E-2</v>
      </c>
      <c r="F94" s="83">
        <v>7.0000000000000001E-3</v>
      </c>
      <c r="G94" s="83">
        <v>9.5270504029334386</v>
      </c>
      <c r="H94" s="83">
        <v>0.1476528</v>
      </c>
      <c r="I94" s="83">
        <v>49.311135609269876</v>
      </c>
      <c r="J94" s="84">
        <v>0.199875</v>
      </c>
      <c r="K94" s="84">
        <v>0.42455882752807461</v>
      </c>
      <c r="L94" s="84">
        <v>1.6320244556773219E-2</v>
      </c>
      <c r="M94" s="84">
        <v>3.8906000000000003E-2</v>
      </c>
      <c r="N94" s="83">
        <v>100.69449888428815</v>
      </c>
      <c r="O94" s="85">
        <v>64.523330427417818</v>
      </c>
      <c r="P94" s="84">
        <v>1.5441247142811691E-2</v>
      </c>
      <c r="Q94" s="84">
        <v>8.2025962267839578E-2</v>
      </c>
      <c r="R94" s="84">
        <v>2.0979735757297686E-2</v>
      </c>
      <c r="S94" s="85">
        <v>28.553571428571427</v>
      </c>
      <c r="T94" s="84">
        <v>8.6097961907059158E-3</v>
      </c>
      <c r="U94" s="85">
        <v>0.28211771672369856</v>
      </c>
      <c r="V94" s="85">
        <v>0.4277700474954827</v>
      </c>
      <c r="W94" s="80"/>
      <c r="AB94" s="131"/>
      <c r="AG94" s="131"/>
      <c r="AH94" s="131"/>
      <c r="AI94" s="131"/>
      <c r="AJ94" s="131"/>
      <c r="AZ94" s="80"/>
      <c r="BC94" s="130"/>
      <c r="BD94" s="130"/>
      <c r="BE94" s="130"/>
      <c r="BF94" s="130"/>
      <c r="BG94" s="130"/>
      <c r="BH94" s="130"/>
      <c r="BI94" s="130"/>
      <c r="BJ94" s="130"/>
      <c r="BK94" s="130"/>
      <c r="BL94" s="130"/>
      <c r="BM94" s="130"/>
      <c r="BN94" s="130"/>
      <c r="BO94" s="130"/>
      <c r="BP94" s="130"/>
      <c r="BQ94" s="130"/>
      <c r="BR94" s="130"/>
      <c r="BS94" s="130"/>
      <c r="BT94" s="130"/>
      <c r="BU94" s="130"/>
      <c r="BV94" s="130"/>
      <c r="BW94" s="130"/>
      <c r="BX94" s="130"/>
      <c r="BY94" s="130"/>
      <c r="BZ94" s="130"/>
      <c r="CA94" s="130"/>
      <c r="CB94" s="130"/>
      <c r="CC94" s="130"/>
      <c r="CD94" s="130"/>
    </row>
    <row r="95" spans="1:82" s="76" customFormat="1">
      <c r="A95" s="101">
        <v>461</v>
      </c>
      <c r="B95" s="78" t="s">
        <v>1056</v>
      </c>
      <c r="C95" s="85">
        <v>89.98871264680335</v>
      </c>
      <c r="D95" s="83">
        <v>41.048999999999999</v>
      </c>
      <c r="E95" s="83">
        <v>1.7999999999999999E-2</v>
      </c>
      <c r="F95" s="83">
        <v>6.0000000000000001E-3</v>
      </c>
      <c r="G95" s="83">
        <v>9.7072871348663767</v>
      </c>
      <c r="H95" s="83">
        <v>0.15348120000000001</v>
      </c>
      <c r="I95" s="83">
        <v>48.941160310213519</v>
      </c>
      <c r="J95" s="84">
        <v>0.215475</v>
      </c>
      <c r="K95" s="84">
        <v>0.42251223491027728</v>
      </c>
      <c r="L95" s="84">
        <v>1.5121984151646985E-2</v>
      </c>
      <c r="M95" s="84">
        <v>3.8112E-2</v>
      </c>
      <c r="N95" s="83">
        <v>100.56614986414182</v>
      </c>
      <c r="O95" s="85">
        <v>63.247401863331639</v>
      </c>
      <c r="P95" s="84">
        <v>1.5752752876078024E-2</v>
      </c>
      <c r="Q95" s="84">
        <v>8.3803644136574443E-2</v>
      </c>
      <c r="R95" s="84">
        <v>2.2197241825273984E-2</v>
      </c>
      <c r="S95" s="85">
        <v>35.912500000000001</v>
      </c>
      <c r="T95" s="84">
        <v>8.6330653427949752E-3</v>
      </c>
      <c r="U95" s="85">
        <v>0.21760487936424067</v>
      </c>
      <c r="V95" s="85">
        <v>0.44650716992832201</v>
      </c>
      <c r="W95" s="80"/>
      <c r="AB95" s="131"/>
      <c r="AG95" s="131"/>
      <c r="AH95" s="131"/>
      <c r="AI95" s="131"/>
      <c r="AJ95" s="131"/>
      <c r="AZ95" s="80"/>
      <c r="BC95" s="130"/>
      <c r="BD95" s="130"/>
      <c r="BE95" s="130"/>
      <c r="BF95" s="130"/>
      <c r="BG95" s="130"/>
      <c r="BH95" s="130"/>
      <c r="BI95" s="130"/>
      <c r="BJ95" s="130"/>
      <c r="BK95" s="130"/>
      <c r="BL95" s="130"/>
      <c r="BM95" s="130"/>
      <c r="BN95" s="130"/>
      <c r="BO95" s="130"/>
      <c r="BP95" s="130"/>
      <c r="BQ95" s="130"/>
      <c r="BR95" s="130"/>
      <c r="BS95" s="130"/>
      <c r="BT95" s="130"/>
      <c r="BU95" s="130"/>
      <c r="BV95" s="130"/>
      <c r="BW95" s="130"/>
      <c r="BX95" s="130"/>
      <c r="BY95" s="130"/>
      <c r="BZ95" s="130"/>
      <c r="CA95" s="130"/>
      <c r="CB95" s="130"/>
      <c r="CC95" s="130"/>
      <c r="CD95" s="130"/>
    </row>
    <row r="96" spans="1:82" s="76" customFormat="1">
      <c r="A96" s="101">
        <v>461</v>
      </c>
      <c r="B96" s="78" t="s">
        <v>1057</v>
      </c>
      <c r="C96" s="85">
        <v>89.885159539802686</v>
      </c>
      <c r="D96" s="83">
        <v>41.164999999999999</v>
      </c>
      <c r="E96" s="83">
        <v>0.02</v>
      </c>
      <c r="F96" s="83">
        <v>1.0999999999999999E-2</v>
      </c>
      <c r="G96" s="83">
        <v>9.8331227081563739</v>
      </c>
      <c r="H96" s="83">
        <v>0.15930960000000002</v>
      </c>
      <c r="I96" s="83">
        <v>49.011578391203358</v>
      </c>
      <c r="J96" s="84">
        <v>0.223275</v>
      </c>
      <c r="K96" s="84">
        <v>0.41543647880814505</v>
      </c>
      <c r="L96" s="84">
        <v>1.8983565021027982E-2</v>
      </c>
      <c r="M96" s="84">
        <v>4.0494000000000002E-2</v>
      </c>
      <c r="N96" s="83">
        <v>100.8981997431889</v>
      </c>
      <c r="O96" s="85">
        <v>61.723353195013814</v>
      </c>
      <c r="P96" s="84">
        <v>1.6141713630806853E-2</v>
      </c>
      <c r="Q96" s="84">
        <v>8.3348425161065234E-2</v>
      </c>
      <c r="R96" s="84">
        <v>2.2706418563738451E-2</v>
      </c>
      <c r="S96" s="85">
        <v>20.297727272727276</v>
      </c>
      <c r="T96" s="84">
        <v>8.4762925913585349E-3</v>
      </c>
      <c r="U96" s="85">
        <v>0.13705110705990053</v>
      </c>
      <c r="V96" s="85">
        <v>0.44170907088265982</v>
      </c>
      <c r="W96" s="80"/>
      <c r="AB96" s="131"/>
      <c r="AG96" s="131"/>
      <c r="AH96" s="131"/>
      <c r="AI96" s="131"/>
      <c r="AJ96" s="131"/>
      <c r="AZ96" s="80"/>
      <c r="BC96" s="130"/>
      <c r="BD96" s="130"/>
      <c r="BE96" s="130"/>
      <c r="BF96" s="130"/>
      <c r="BG96" s="130"/>
      <c r="BH96" s="130"/>
      <c r="BI96" s="130"/>
      <c r="BJ96" s="130"/>
      <c r="BK96" s="130"/>
      <c r="BL96" s="130"/>
      <c r="BM96" s="130"/>
      <c r="BN96" s="130"/>
      <c r="BO96" s="130"/>
      <c r="BP96" s="130"/>
      <c r="BQ96" s="130"/>
      <c r="BR96" s="130"/>
      <c r="BS96" s="130"/>
      <c r="BT96" s="130"/>
      <c r="BU96" s="130"/>
      <c r="BV96" s="130"/>
      <c r="BW96" s="130"/>
      <c r="BX96" s="130"/>
      <c r="BY96" s="130"/>
      <c r="BZ96" s="130"/>
      <c r="CA96" s="130"/>
      <c r="CB96" s="130"/>
      <c r="CC96" s="130"/>
      <c r="CD96" s="130"/>
    </row>
    <row r="97" spans="1:82" s="76" customFormat="1">
      <c r="A97" s="101">
        <v>461</v>
      </c>
      <c r="B97" s="78" t="s">
        <v>1058</v>
      </c>
      <c r="C97" s="85">
        <v>83.907804013675729</v>
      </c>
      <c r="D97" s="83">
        <v>40.405999999999999</v>
      </c>
      <c r="E97" s="83">
        <v>2.7E-2</v>
      </c>
      <c r="F97" s="83">
        <v>1.2E-2</v>
      </c>
      <c r="G97" s="83">
        <v>15.221196676818527</v>
      </c>
      <c r="H97" s="83">
        <v>0.21370800000000001</v>
      </c>
      <c r="I97" s="83">
        <v>44.515792895101541</v>
      </c>
      <c r="J97" s="84">
        <v>0.21742500000000001</v>
      </c>
      <c r="K97" s="84">
        <v>0.27154856071108213</v>
      </c>
      <c r="L97" s="84">
        <v>2.9056683655499616E-2</v>
      </c>
      <c r="M97" s="84">
        <v>2.6996000000000003E-2</v>
      </c>
      <c r="N97" s="83">
        <v>100.94072381628663</v>
      </c>
      <c r="O97" s="85">
        <v>71.224271795246437</v>
      </c>
      <c r="P97" s="84">
        <v>1.3988499517008125E-2</v>
      </c>
      <c r="Q97" s="84">
        <v>9.2850060193922765E-2</v>
      </c>
      <c r="R97" s="84">
        <v>1.4284356520478604E-2</v>
      </c>
      <c r="S97" s="85">
        <v>18.118749999999999</v>
      </c>
      <c r="T97" s="84">
        <v>6.100049960942355E-3</v>
      </c>
      <c r="U97" s="85">
        <v>0.58298175002761665</v>
      </c>
      <c r="V97" s="85">
        <v>0.54185820445598476</v>
      </c>
      <c r="W97" s="80"/>
      <c r="AB97" s="131"/>
      <c r="AG97" s="131"/>
      <c r="AH97" s="131"/>
      <c r="AI97" s="131"/>
      <c r="AJ97" s="131"/>
      <c r="AZ97" s="80"/>
      <c r="BC97" s="130"/>
      <c r="BD97" s="130"/>
      <c r="BE97" s="130"/>
      <c r="BF97" s="130"/>
      <c r="BG97" s="130"/>
      <c r="BH97" s="130"/>
      <c r="BI97" s="130"/>
      <c r="BJ97" s="130"/>
      <c r="BK97" s="130"/>
      <c r="BL97" s="130"/>
      <c r="BM97" s="130"/>
      <c r="BN97" s="130"/>
      <c r="BO97" s="130"/>
      <c r="BP97" s="130"/>
      <c r="BQ97" s="130"/>
      <c r="BR97" s="130"/>
      <c r="BS97" s="130"/>
      <c r="BT97" s="130"/>
      <c r="BU97" s="130"/>
      <c r="BV97" s="130"/>
      <c r="BW97" s="130"/>
      <c r="BX97" s="130"/>
      <c r="BY97" s="130"/>
      <c r="BZ97" s="130"/>
      <c r="CA97" s="130"/>
      <c r="CB97" s="130"/>
      <c r="CC97" s="130"/>
      <c r="CD97" s="130"/>
    </row>
    <row r="98" spans="1:82" s="76" customFormat="1">
      <c r="A98" s="101">
        <v>461</v>
      </c>
      <c r="B98" s="78" t="s">
        <v>1059</v>
      </c>
      <c r="C98" s="85">
        <v>90.01996742549035</v>
      </c>
      <c r="D98" s="83">
        <v>41.082000000000001</v>
      </c>
      <c r="E98" s="83">
        <v>1.9E-2</v>
      </c>
      <c r="F98" s="83">
        <v>6.0000000000000001E-3</v>
      </c>
      <c r="G98" s="83">
        <v>9.656647536568185</v>
      </c>
      <c r="H98" s="83">
        <v>0.1525098</v>
      </c>
      <c r="I98" s="83">
        <v>48.855284475022437</v>
      </c>
      <c r="J98" s="84">
        <v>0.20182499999999998</v>
      </c>
      <c r="K98" s="84">
        <v>0.42941400304414007</v>
      </c>
      <c r="L98" s="84">
        <v>1.8177687709774997E-2</v>
      </c>
      <c r="M98" s="84">
        <v>3.6524000000000001E-2</v>
      </c>
      <c r="N98" s="83">
        <v>100.45738250234454</v>
      </c>
      <c r="O98" s="85">
        <v>63.318209954823786</v>
      </c>
      <c r="P98" s="84">
        <v>1.5735136737407993E-2</v>
      </c>
      <c r="Q98" s="84">
        <v>8.4877198428434164E-2</v>
      </c>
      <c r="R98" s="84">
        <v>2.0900110440576904E-2</v>
      </c>
      <c r="S98" s="85">
        <v>33.637499999999996</v>
      </c>
      <c r="T98" s="84">
        <v>8.7895098280244503E-3</v>
      </c>
      <c r="U98" s="85">
        <v>0.22125318168280428</v>
      </c>
      <c r="V98" s="85">
        <v>0.45782264687538182</v>
      </c>
      <c r="W98" s="80"/>
      <c r="AB98" s="131"/>
      <c r="AG98" s="131"/>
      <c r="AH98" s="131"/>
      <c r="AI98" s="131"/>
      <c r="AJ98" s="131"/>
      <c r="AZ98" s="80"/>
      <c r="BC98" s="130"/>
      <c r="BD98" s="130"/>
      <c r="BE98" s="130"/>
      <c r="BF98" s="130"/>
      <c r="BG98" s="130"/>
      <c r="BH98" s="130"/>
      <c r="BI98" s="130"/>
      <c r="BJ98" s="130"/>
      <c r="BK98" s="130"/>
      <c r="BL98" s="130"/>
      <c r="BM98" s="130"/>
      <c r="BN98" s="130"/>
      <c r="BO98" s="130"/>
      <c r="BP98" s="130"/>
      <c r="BQ98" s="130"/>
      <c r="BR98" s="130"/>
      <c r="BS98" s="130"/>
      <c r="BT98" s="130"/>
      <c r="BU98" s="130"/>
      <c r="BV98" s="130"/>
      <c r="BW98" s="130"/>
      <c r="BX98" s="130"/>
      <c r="BY98" s="130"/>
      <c r="BZ98" s="130"/>
      <c r="CA98" s="130"/>
      <c r="CB98" s="130"/>
      <c r="CC98" s="130"/>
      <c r="CD98" s="130"/>
    </row>
    <row r="99" spans="1:82" s="76" customFormat="1">
      <c r="A99" s="101">
        <v>461</v>
      </c>
      <c r="B99" s="78" t="s">
        <v>1060</v>
      </c>
      <c r="C99" s="85">
        <v>89.786731411725299</v>
      </c>
      <c r="D99" s="83">
        <v>41.125</v>
      </c>
      <c r="E99" s="83">
        <v>1.9E-2</v>
      </c>
      <c r="F99" s="83">
        <v>8.0000000000000002E-3</v>
      </c>
      <c r="G99" s="83">
        <v>9.8932974204910398</v>
      </c>
      <c r="H99" s="83">
        <v>0.16028100000000001</v>
      </c>
      <c r="I99" s="83">
        <v>48.782802668448291</v>
      </c>
      <c r="J99" s="84">
        <v>0.22522500000000001</v>
      </c>
      <c r="K99" s="84">
        <v>0.40423970648185892</v>
      </c>
      <c r="L99" s="84">
        <v>1.7917372837459856E-2</v>
      </c>
      <c r="M99" s="84">
        <v>4.0494000000000002E-2</v>
      </c>
      <c r="N99" s="83">
        <v>100.67625716825864</v>
      </c>
      <c r="O99" s="85">
        <v>61.724704865149576</v>
      </c>
      <c r="P99" s="84">
        <v>1.6141360153665043E-2</v>
      </c>
      <c r="Q99" s="84">
        <v>8.1981014345936118E-2</v>
      </c>
      <c r="R99" s="84">
        <v>2.2765412827225131E-2</v>
      </c>
      <c r="S99" s="85">
        <v>28.153124999999999</v>
      </c>
      <c r="T99" s="84">
        <v>8.2865207484955107E-3</v>
      </c>
      <c r="U99" s="85">
        <v>0.1371243121759691</v>
      </c>
      <c r="V99" s="85">
        <v>0.42729628740903586</v>
      </c>
      <c r="W99" s="80"/>
      <c r="AB99" s="131"/>
      <c r="AG99" s="131"/>
      <c r="AH99" s="131"/>
      <c r="AI99" s="131"/>
      <c r="AJ99" s="131"/>
      <c r="AZ99" s="80"/>
      <c r="BC99" s="130"/>
      <c r="BD99" s="130"/>
      <c r="BE99" s="130"/>
      <c r="BF99" s="130"/>
      <c r="BG99" s="130"/>
      <c r="BH99" s="130"/>
      <c r="BI99" s="130"/>
      <c r="BJ99" s="130"/>
      <c r="BK99" s="130"/>
      <c r="BL99" s="130"/>
      <c r="BM99" s="130"/>
      <c r="BN99" s="130"/>
      <c r="BO99" s="130"/>
      <c r="BP99" s="130"/>
      <c r="BQ99" s="130"/>
      <c r="BR99" s="130"/>
      <c r="BS99" s="130"/>
      <c r="BT99" s="130"/>
      <c r="BU99" s="130"/>
      <c r="BV99" s="130"/>
      <c r="BW99" s="130"/>
      <c r="BX99" s="130"/>
      <c r="BY99" s="130"/>
      <c r="BZ99" s="130"/>
      <c r="CA99" s="130"/>
      <c r="CB99" s="130"/>
      <c r="CC99" s="130"/>
      <c r="CD99" s="130"/>
    </row>
    <row r="100" spans="1:82" s="76" customFormat="1">
      <c r="A100" s="101">
        <v>461</v>
      </c>
      <c r="B100" s="78" t="s">
        <v>1061</v>
      </c>
      <c r="C100" s="85">
        <v>89.404274511779647</v>
      </c>
      <c r="D100" s="83">
        <v>41.207999999999998</v>
      </c>
      <c r="E100" s="83">
        <v>4.3999999999999997E-2</v>
      </c>
      <c r="F100" s="83">
        <v>5.2999999999999999E-2</v>
      </c>
      <c r="G100" s="83">
        <v>10.21009448035803</v>
      </c>
      <c r="H100" s="83">
        <v>0.15930960000000002</v>
      </c>
      <c r="I100" s="83">
        <v>48.320967330168735</v>
      </c>
      <c r="J100" s="84">
        <v>0.25545000000000001</v>
      </c>
      <c r="K100" s="84">
        <v>0.4062177292244144</v>
      </c>
      <c r="L100" s="84">
        <v>1.9568896071606164E-2</v>
      </c>
      <c r="M100" s="84">
        <v>3.6524000000000001E-2</v>
      </c>
      <c r="N100" s="83">
        <v>100.71313203582277</v>
      </c>
      <c r="O100" s="85">
        <v>64.089637287131652</v>
      </c>
      <c r="P100" s="84">
        <v>1.5545737716432795E-2</v>
      </c>
      <c r="Q100" s="84">
        <v>8.5832747648416821E-2</v>
      </c>
      <c r="R100" s="84">
        <v>2.5019357116766103E-2</v>
      </c>
      <c r="S100" s="85">
        <v>4.8198113207547175</v>
      </c>
      <c r="T100" s="84">
        <v>8.4066555714582356E-3</v>
      </c>
      <c r="U100" s="85">
        <v>0.26047771892676774</v>
      </c>
      <c r="V100" s="85">
        <v>0.46789432676384296</v>
      </c>
      <c r="W100" s="80"/>
      <c r="AB100" s="131"/>
      <c r="AG100" s="131"/>
      <c r="AH100" s="131"/>
      <c r="AI100" s="131"/>
      <c r="AJ100" s="131"/>
      <c r="AZ100" s="80"/>
      <c r="BC100" s="130"/>
      <c r="BD100" s="130"/>
      <c r="BE100" s="130"/>
      <c r="BF100" s="130"/>
      <c r="BG100" s="130"/>
      <c r="BH100" s="130"/>
      <c r="BI100" s="130"/>
      <c r="BJ100" s="130"/>
      <c r="BK100" s="130"/>
      <c r="BL100" s="130"/>
      <c r="BM100" s="130"/>
      <c r="BN100" s="130"/>
      <c r="BO100" s="130"/>
      <c r="BP100" s="130"/>
      <c r="BQ100" s="130"/>
      <c r="BR100" s="130"/>
      <c r="BS100" s="130"/>
      <c r="BT100" s="130"/>
      <c r="BU100" s="130"/>
      <c r="BV100" s="130"/>
      <c r="BW100" s="130"/>
      <c r="BX100" s="130"/>
      <c r="BY100" s="130"/>
      <c r="BZ100" s="130"/>
      <c r="CA100" s="130"/>
      <c r="CB100" s="130"/>
      <c r="CC100" s="130"/>
      <c r="CD100" s="130"/>
    </row>
    <row r="101" spans="1:82" s="76" customFormat="1">
      <c r="A101" s="101">
        <v>461</v>
      </c>
      <c r="B101" s="78" t="s">
        <v>1062</v>
      </c>
      <c r="C101" s="85">
        <v>89.71011000237435</v>
      </c>
      <c r="D101" s="83">
        <v>40.789000000000001</v>
      </c>
      <c r="E101" s="83">
        <v>1.7999999999999999E-2</v>
      </c>
      <c r="F101" s="83">
        <v>8.0000000000000002E-3</v>
      </c>
      <c r="G101" s="83">
        <v>9.9356726963801005</v>
      </c>
      <c r="H101" s="83">
        <v>0.1573668</v>
      </c>
      <c r="I101" s="83">
        <v>48.585447508852418</v>
      </c>
      <c r="J101" s="84">
        <v>0.21742500000000001</v>
      </c>
      <c r="K101" s="84">
        <v>0.3940554785774445</v>
      </c>
      <c r="L101" s="84">
        <v>1.787076003398189E-2</v>
      </c>
      <c r="M101" s="84">
        <v>3.5729999999999998E-2</v>
      </c>
      <c r="N101" s="83">
        <v>100.15856824384394</v>
      </c>
      <c r="O101" s="85">
        <v>63.137032057461298</v>
      </c>
      <c r="P101" s="84">
        <v>1.5780290253433266E-2</v>
      </c>
      <c r="Q101" s="84">
        <v>8.0583929141489249E-2</v>
      </c>
      <c r="R101" s="84">
        <v>2.1883269170009521E-2</v>
      </c>
      <c r="S101" s="85">
        <v>27.178125000000001</v>
      </c>
      <c r="T101" s="84">
        <v>8.1105659982991067E-3</v>
      </c>
      <c r="U101" s="85">
        <v>0.21190188851397007</v>
      </c>
      <c r="V101" s="85">
        <v>0.41257072993712501</v>
      </c>
      <c r="W101" s="80"/>
      <c r="AB101" s="131"/>
      <c r="AG101" s="131"/>
      <c r="AH101" s="131"/>
      <c r="AI101" s="131"/>
      <c r="AJ101" s="131"/>
      <c r="AZ101" s="80"/>
      <c r="BC101" s="130"/>
      <c r="BD101" s="130"/>
      <c r="BE101" s="130"/>
      <c r="BF101" s="130"/>
      <c r="BG101" s="130"/>
      <c r="BH101" s="130"/>
      <c r="BI101" s="130"/>
      <c r="BJ101" s="130"/>
      <c r="BK101" s="130"/>
      <c r="BL101" s="130"/>
      <c r="BM101" s="130"/>
      <c r="BN101" s="130"/>
      <c r="BO101" s="130"/>
      <c r="BP101" s="130"/>
      <c r="BQ101" s="130"/>
      <c r="BR101" s="130"/>
      <c r="BS101" s="130"/>
      <c r="BT101" s="130"/>
      <c r="BU101" s="130"/>
      <c r="BV101" s="130"/>
      <c r="BW101" s="130"/>
      <c r="BX101" s="130"/>
      <c r="BY101" s="130"/>
      <c r="BZ101" s="130"/>
      <c r="CA101" s="130"/>
      <c r="CB101" s="130"/>
      <c r="CC101" s="130"/>
      <c r="CD101" s="130"/>
    </row>
    <row r="102" spans="1:82" s="76" customFormat="1">
      <c r="A102" s="101">
        <v>461</v>
      </c>
      <c r="B102" s="78" t="s">
        <v>1063</v>
      </c>
      <c r="C102" s="85">
        <v>90.096145065677177</v>
      </c>
      <c r="D102" s="83">
        <v>40.722000000000001</v>
      </c>
      <c r="E102" s="83">
        <v>1.7999999999999999E-2</v>
      </c>
      <c r="F102" s="83">
        <v>8.0000000000000002E-3</v>
      </c>
      <c r="G102" s="83">
        <v>9.5313982884021637</v>
      </c>
      <c r="H102" s="83">
        <v>0.1495956</v>
      </c>
      <c r="I102" s="83">
        <v>48.633646112867993</v>
      </c>
      <c r="J102" s="84">
        <v>0.20377499999999998</v>
      </c>
      <c r="K102" s="84">
        <v>0.4362046016352919</v>
      </c>
      <c r="L102" s="84">
        <v>1.9315461882757613E-2</v>
      </c>
      <c r="M102" s="84">
        <v>4.0494000000000002E-2</v>
      </c>
      <c r="N102" s="83">
        <v>99.762429064788194</v>
      </c>
      <c r="O102" s="85">
        <v>63.714429357562416</v>
      </c>
      <c r="P102" s="84">
        <v>1.5637285017743075E-2</v>
      </c>
      <c r="Q102" s="84">
        <v>8.5488959305473441E-2</v>
      </c>
      <c r="R102" s="84">
        <v>2.1379339508658876E-2</v>
      </c>
      <c r="S102" s="85">
        <v>25.471874999999997</v>
      </c>
      <c r="T102" s="84">
        <v>8.9691938914667636E-3</v>
      </c>
      <c r="U102" s="85">
        <v>0.24151827282540905</v>
      </c>
      <c r="V102" s="85">
        <v>0.46427072887155113</v>
      </c>
      <c r="W102" s="80"/>
      <c r="AB102" s="131"/>
      <c r="AG102" s="131"/>
      <c r="AH102" s="131"/>
      <c r="AI102" s="131"/>
      <c r="AJ102" s="131"/>
      <c r="AZ102" s="80"/>
      <c r="BC102" s="130"/>
      <c r="BD102" s="130"/>
      <c r="BE102" s="130"/>
      <c r="BF102" s="130"/>
      <c r="BG102" s="130"/>
      <c r="BH102" s="130"/>
      <c r="BI102" s="130"/>
      <c r="BJ102" s="130"/>
      <c r="BK102" s="130"/>
      <c r="BL102" s="130"/>
      <c r="BM102" s="130"/>
      <c r="BN102" s="130"/>
      <c r="BO102" s="130"/>
      <c r="BP102" s="130"/>
      <c r="BQ102" s="130"/>
      <c r="BR102" s="130"/>
      <c r="BS102" s="130"/>
      <c r="BT102" s="130"/>
      <c r="BU102" s="130"/>
      <c r="BV102" s="130"/>
      <c r="BW102" s="130"/>
      <c r="BX102" s="130"/>
      <c r="BY102" s="130"/>
      <c r="BZ102" s="130"/>
      <c r="CA102" s="130"/>
      <c r="CB102" s="130"/>
      <c r="CC102" s="130"/>
      <c r="CD102" s="130"/>
    </row>
    <row r="103" spans="1:82" s="76" customFormat="1">
      <c r="A103" s="101">
        <v>461</v>
      </c>
      <c r="B103" s="78" t="s">
        <v>1064</v>
      </c>
      <c r="C103" s="85">
        <v>90.932887764838853</v>
      </c>
      <c r="D103" s="83">
        <v>40.691000000000003</v>
      </c>
      <c r="E103" s="83">
        <v>1.6E-2</v>
      </c>
      <c r="F103" s="83">
        <v>0.01</v>
      </c>
      <c r="G103" s="83">
        <v>8.7580092007377175</v>
      </c>
      <c r="H103" s="83">
        <v>0.13599600000000001</v>
      </c>
      <c r="I103" s="83">
        <v>49.264679577359395</v>
      </c>
      <c r="J103" s="84">
        <v>0.20182499999999998</v>
      </c>
      <c r="K103" s="84">
        <v>0.49542355848882363</v>
      </c>
      <c r="L103" s="84">
        <v>1.5166189879188507E-2</v>
      </c>
      <c r="M103" s="84">
        <v>3.9700000000000006E-2</v>
      </c>
      <c r="N103" s="83">
        <v>99.627799526465111</v>
      </c>
      <c r="O103" s="85">
        <v>64.399020564852762</v>
      </c>
      <c r="P103" s="84">
        <v>1.5471053486034302E-2</v>
      </c>
      <c r="Q103" s="84">
        <v>8.8073729916257906E-2</v>
      </c>
      <c r="R103" s="84">
        <v>2.3044620686513959E-2</v>
      </c>
      <c r="S103" s="85">
        <v>20.182499999999997</v>
      </c>
      <c r="T103" s="84">
        <v>1.0056364168792966E-2</v>
      </c>
      <c r="U103" s="85">
        <v>0.27594482304229606</v>
      </c>
      <c r="V103" s="85">
        <v>0.49151472806334157</v>
      </c>
      <c r="W103" s="80"/>
      <c r="AB103" s="131"/>
      <c r="AG103" s="131"/>
      <c r="AH103" s="131"/>
      <c r="AI103" s="131"/>
      <c r="AJ103" s="131"/>
      <c r="AZ103" s="80"/>
      <c r="BC103" s="130"/>
      <c r="BD103" s="130"/>
      <c r="BE103" s="130"/>
      <c r="BF103" s="130"/>
      <c r="BG103" s="130"/>
      <c r="BH103" s="130"/>
      <c r="BI103" s="130"/>
      <c r="BJ103" s="130"/>
      <c r="BK103" s="130"/>
      <c r="BL103" s="130"/>
      <c r="BM103" s="130"/>
      <c r="BN103" s="130"/>
      <c r="BO103" s="130"/>
      <c r="BP103" s="130"/>
      <c r="BQ103" s="130"/>
      <c r="BR103" s="130"/>
      <c r="BS103" s="130"/>
      <c r="BT103" s="130"/>
      <c r="BU103" s="130"/>
      <c r="BV103" s="130"/>
      <c r="BW103" s="130"/>
      <c r="BX103" s="130"/>
      <c r="BY103" s="130"/>
      <c r="BZ103" s="130"/>
      <c r="CA103" s="130"/>
      <c r="CB103" s="130"/>
      <c r="CC103" s="130"/>
      <c r="CD103" s="130"/>
    </row>
    <row r="104" spans="1:82" s="76" customFormat="1">
      <c r="A104" s="101">
        <v>461</v>
      </c>
      <c r="B104" s="78" t="s">
        <v>1065</v>
      </c>
      <c r="C104" s="85">
        <v>90.421793830240404</v>
      </c>
      <c r="D104" s="83">
        <v>40.968000000000004</v>
      </c>
      <c r="E104" s="83">
        <v>2.1000000000000001E-2</v>
      </c>
      <c r="F104" s="83">
        <v>8.0000000000000002E-3</v>
      </c>
      <c r="G104" s="83">
        <v>9.2796647049071606</v>
      </c>
      <c r="H104" s="83">
        <v>0.1427958</v>
      </c>
      <c r="I104" s="83">
        <v>49.135965675513873</v>
      </c>
      <c r="J104" s="84">
        <v>0.19305</v>
      </c>
      <c r="K104" s="84">
        <v>0.48734452229645325</v>
      </c>
      <c r="L104" s="84">
        <v>1.7592368824602123E-2</v>
      </c>
      <c r="M104" s="84">
        <v>4.2082000000000001E-2</v>
      </c>
      <c r="N104" s="83">
        <v>100.29549507154209</v>
      </c>
      <c r="O104" s="85">
        <v>64.985557732840604</v>
      </c>
      <c r="P104" s="84">
        <v>1.533141710813643E-2</v>
      </c>
      <c r="Q104" s="84">
        <v>9.2038361320695497E-2</v>
      </c>
      <c r="R104" s="84">
        <v>2.0803553376008685E-2</v>
      </c>
      <c r="S104" s="85">
        <v>24.131249999999998</v>
      </c>
      <c r="T104" s="84">
        <v>9.9182852233901178E-3</v>
      </c>
      <c r="U104" s="85">
        <v>0.30486351690494473</v>
      </c>
      <c r="V104" s="85">
        <v>0.53330273599239475</v>
      </c>
      <c r="W104" s="80"/>
      <c r="AB104" s="131"/>
      <c r="AG104" s="131"/>
      <c r="AH104" s="131"/>
      <c r="AI104" s="131"/>
      <c r="AJ104" s="131"/>
      <c r="AZ104" s="80"/>
      <c r="BC104" s="130"/>
      <c r="BD104" s="130"/>
      <c r="BE104" s="130"/>
      <c r="BF104" s="130"/>
      <c r="BG104" s="130"/>
      <c r="BH104" s="130"/>
      <c r="BI104" s="130"/>
      <c r="BJ104" s="130"/>
      <c r="BK104" s="130"/>
      <c r="BL104" s="130"/>
      <c r="BM104" s="130"/>
      <c r="BN104" s="130"/>
      <c r="BO104" s="130"/>
      <c r="BP104" s="130"/>
      <c r="BQ104" s="130"/>
      <c r="BR104" s="130"/>
      <c r="BS104" s="130"/>
      <c r="BT104" s="130"/>
      <c r="BU104" s="130"/>
      <c r="BV104" s="130"/>
      <c r="BW104" s="130"/>
      <c r="BX104" s="130"/>
      <c r="BY104" s="130"/>
      <c r="BZ104" s="130"/>
      <c r="CA104" s="130"/>
      <c r="CB104" s="130"/>
      <c r="CC104" s="130"/>
      <c r="CD104" s="130"/>
    </row>
    <row r="105" spans="1:82" s="76" customFormat="1">
      <c r="A105" s="101">
        <v>461</v>
      </c>
      <c r="B105" s="78" t="s">
        <v>1066</v>
      </c>
      <c r="C105" s="85">
        <v>89.987073045391227</v>
      </c>
      <c r="D105" s="83">
        <v>40.911999999999999</v>
      </c>
      <c r="E105" s="83">
        <v>0.02</v>
      </c>
      <c r="F105" s="83">
        <v>8.0000000000000002E-3</v>
      </c>
      <c r="G105" s="83">
        <v>9.7033778883017305</v>
      </c>
      <c r="H105" s="83">
        <v>0.1544526</v>
      </c>
      <c r="I105" s="83">
        <v>48.912549070479876</v>
      </c>
      <c r="J105" s="84">
        <v>0.21645</v>
      </c>
      <c r="K105" s="84">
        <v>0.41898167006109982</v>
      </c>
      <c r="L105" s="84">
        <v>1.8126284322868096E-2</v>
      </c>
      <c r="M105" s="84">
        <v>3.8112E-2</v>
      </c>
      <c r="N105" s="83">
        <v>100.40204951316558</v>
      </c>
      <c r="O105" s="85">
        <v>62.824309129802479</v>
      </c>
      <c r="P105" s="84">
        <v>1.5858840398046293E-2</v>
      </c>
      <c r="Q105" s="84">
        <v>8.3118495153798377E-2</v>
      </c>
      <c r="R105" s="84">
        <v>2.2306665007960722E-2</v>
      </c>
      <c r="S105" s="85">
        <v>27.056249999999999</v>
      </c>
      <c r="T105" s="84">
        <v>8.5659340603445929E-3</v>
      </c>
      <c r="U105" s="85">
        <v>0.19563415356461267</v>
      </c>
      <c r="V105" s="85">
        <v>0.43928556262006563</v>
      </c>
      <c r="W105" s="80"/>
      <c r="AB105" s="131"/>
      <c r="AG105" s="131"/>
      <c r="AH105" s="131"/>
      <c r="AI105" s="131"/>
      <c r="AJ105" s="131"/>
      <c r="AZ105" s="80"/>
      <c r="BC105" s="130"/>
      <c r="BD105" s="130"/>
      <c r="BE105" s="130"/>
      <c r="BF105" s="130"/>
      <c r="BG105" s="130"/>
      <c r="BH105" s="130"/>
      <c r="BI105" s="130"/>
      <c r="BJ105" s="130"/>
      <c r="BK105" s="130"/>
      <c r="BL105" s="130"/>
      <c r="BM105" s="130"/>
      <c r="BN105" s="130"/>
      <c r="BO105" s="130"/>
      <c r="BP105" s="130"/>
      <c r="BQ105" s="130"/>
      <c r="BR105" s="130"/>
      <c r="BS105" s="130"/>
      <c r="BT105" s="130"/>
      <c r="BU105" s="130"/>
      <c r="BV105" s="130"/>
      <c r="BW105" s="130"/>
      <c r="BX105" s="130"/>
      <c r="BY105" s="130"/>
      <c r="BZ105" s="130"/>
      <c r="CA105" s="130"/>
      <c r="CB105" s="130"/>
      <c r="CC105" s="130"/>
      <c r="CD105" s="130"/>
    </row>
    <row r="106" spans="1:82" s="76" customFormat="1">
      <c r="A106" s="101">
        <v>461</v>
      </c>
      <c r="B106" s="78" t="s">
        <v>1067</v>
      </c>
      <c r="C106" s="85">
        <v>89.076513169220718</v>
      </c>
      <c r="D106" s="83">
        <v>40.432000000000002</v>
      </c>
      <c r="E106" s="83">
        <v>1.7000000000000001E-2</v>
      </c>
      <c r="F106" s="83">
        <v>8.9999999999999993E-3</v>
      </c>
      <c r="G106" s="83">
        <v>10.462784697324519</v>
      </c>
      <c r="H106" s="83">
        <v>0.16416660000000002</v>
      </c>
      <c r="I106" s="83">
        <v>47.855017714747646</v>
      </c>
      <c r="J106" s="84">
        <v>0.22815000000000002</v>
      </c>
      <c r="K106" s="84">
        <v>0.38676658249843882</v>
      </c>
      <c r="L106" s="84">
        <v>1.6290936832943029E-2</v>
      </c>
      <c r="M106" s="84">
        <v>3.5729999999999998E-2</v>
      </c>
      <c r="N106" s="83">
        <v>99.606906531403553</v>
      </c>
      <c r="O106" s="85">
        <v>63.732724545215149</v>
      </c>
      <c r="P106" s="84">
        <v>1.5632796161102778E-2</v>
      </c>
      <c r="Q106" s="84">
        <v>8.4560735196512013E-2</v>
      </c>
      <c r="R106" s="84">
        <v>2.1805858249032035E-2</v>
      </c>
      <c r="S106" s="85">
        <v>25.350000000000005</v>
      </c>
      <c r="T106" s="84">
        <v>8.0820486746836506E-3</v>
      </c>
      <c r="U106" s="85">
        <v>0.24244791503561425</v>
      </c>
      <c r="V106" s="85">
        <v>0.45448706111827591</v>
      </c>
      <c r="W106" s="80"/>
      <c r="AB106" s="131"/>
      <c r="AG106" s="131"/>
      <c r="AH106" s="131"/>
      <c r="AI106" s="131"/>
      <c r="AJ106" s="131"/>
      <c r="AZ106" s="80"/>
      <c r="BC106" s="130"/>
      <c r="BD106" s="130"/>
      <c r="BE106" s="130"/>
      <c r="BF106" s="130"/>
      <c r="BG106" s="130"/>
      <c r="BH106" s="130"/>
      <c r="BI106" s="130"/>
      <c r="BJ106" s="130"/>
      <c r="BK106" s="130"/>
      <c r="BL106" s="130"/>
      <c r="BM106" s="130"/>
      <c r="BN106" s="130"/>
      <c r="BO106" s="130"/>
      <c r="BP106" s="130"/>
      <c r="BQ106" s="130"/>
      <c r="BR106" s="130"/>
      <c r="BS106" s="130"/>
      <c r="BT106" s="130"/>
      <c r="BU106" s="130"/>
      <c r="BV106" s="130"/>
      <c r="BW106" s="130"/>
      <c r="BX106" s="130"/>
      <c r="BY106" s="130"/>
      <c r="BZ106" s="130"/>
      <c r="CA106" s="130"/>
      <c r="CB106" s="130"/>
      <c r="CC106" s="130"/>
      <c r="CD106" s="130"/>
    </row>
    <row r="107" spans="1:82" s="76" customFormat="1">
      <c r="A107" s="101">
        <v>461</v>
      </c>
      <c r="B107" s="78" t="s">
        <v>1068</v>
      </c>
      <c r="C107" s="85">
        <v>90.764823848412334</v>
      </c>
      <c r="D107" s="83">
        <v>41</v>
      </c>
      <c r="E107" s="83">
        <v>1.7000000000000001E-2</v>
      </c>
      <c r="F107" s="83">
        <v>7.0000000000000001E-3</v>
      </c>
      <c r="G107" s="83">
        <v>8.8828003564692963</v>
      </c>
      <c r="H107" s="83">
        <v>0.13599600000000001</v>
      </c>
      <c r="I107" s="83">
        <v>48.966668862604187</v>
      </c>
      <c r="J107" s="84">
        <v>0.186225</v>
      </c>
      <c r="K107" s="84">
        <v>0.50422129923718007</v>
      </c>
      <c r="L107" s="84">
        <v>1.6028919607883774E-2</v>
      </c>
      <c r="M107" s="84">
        <v>4.1287999999999998E-2</v>
      </c>
      <c r="N107" s="83">
        <v>99.757228437918556</v>
      </c>
      <c r="O107" s="85">
        <v>65.316629580791314</v>
      </c>
      <c r="P107" s="84">
        <v>1.5253706414454426E-2</v>
      </c>
      <c r="Q107" s="84">
        <v>9.1468283235087822E-2</v>
      </c>
      <c r="R107" s="84">
        <v>2.0964672459893047E-2</v>
      </c>
      <c r="S107" s="85">
        <v>26.603571428571428</v>
      </c>
      <c r="T107" s="84">
        <v>1.0297235057013517E-2</v>
      </c>
      <c r="U107" s="85">
        <v>0.320957401566488</v>
      </c>
      <c r="V107" s="85">
        <v>0.52729399895447271</v>
      </c>
      <c r="W107" s="80"/>
      <c r="AB107" s="131"/>
      <c r="AG107" s="131"/>
      <c r="AH107" s="131"/>
      <c r="AI107" s="131"/>
      <c r="AJ107" s="131"/>
      <c r="AZ107" s="80"/>
      <c r="BC107" s="130"/>
      <c r="BD107" s="130"/>
      <c r="BE107" s="130"/>
      <c r="BF107" s="130"/>
      <c r="BG107" s="130"/>
      <c r="BH107" s="130"/>
      <c r="BI107" s="130"/>
      <c r="BJ107" s="130"/>
      <c r="BK107" s="130"/>
      <c r="BL107" s="130"/>
      <c r="BM107" s="130"/>
      <c r="BN107" s="130"/>
      <c r="BO107" s="130"/>
      <c r="BP107" s="130"/>
      <c r="BQ107" s="130"/>
      <c r="BR107" s="130"/>
      <c r="BS107" s="130"/>
      <c r="BT107" s="130"/>
      <c r="BU107" s="130"/>
      <c r="BV107" s="130"/>
      <c r="BW107" s="130"/>
      <c r="BX107" s="130"/>
      <c r="BY107" s="130"/>
      <c r="BZ107" s="130"/>
      <c r="CA107" s="130"/>
      <c r="CB107" s="130"/>
      <c r="CC107" s="130"/>
      <c r="CD107" s="130"/>
    </row>
    <row r="108" spans="1:82" s="76" customFormat="1">
      <c r="A108" s="101">
        <v>461</v>
      </c>
      <c r="B108" s="78" t="s">
        <v>1069</v>
      </c>
      <c r="C108" s="85">
        <v>90.004425596041941</v>
      </c>
      <c r="D108" s="83">
        <v>40.646000000000001</v>
      </c>
      <c r="E108" s="83">
        <v>0.02</v>
      </c>
      <c r="F108" s="83">
        <v>7.0000000000000001E-3</v>
      </c>
      <c r="G108" s="83">
        <v>9.5470310880829032</v>
      </c>
      <c r="H108" s="83">
        <v>0.14862420000000001</v>
      </c>
      <c r="I108" s="83">
        <v>48.217281239393877</v>
      </c>
      <c r="J108" s="84">
        <v>0.19695000000000001</v>
      </c>
      <c r="K108" s="84">
        <v>0.46099348534201956</v>
      </c>
      <c r="L108" s="84">
        <v>1.6298265803108804E-2</v>
      </c>
      <c r="M108" s="84">
        <v>4.5258000000000007E-2</v>
      </c>
      <c r="N108" s="83">
        <v>99.305436278621926</v>
      </c>
      <c r="O108" s="85">
        <v>64.236046943114928</v>
      </c>
      <c r="P108" s="84">
        <v>1.5510305179416862E-2</v>
      </c>
      <c r="Q108" s="84">
        <v>9.1276799994442728E-2</v>
      </c>
      <c r="R108" s="84">
        <v>2.062944994971716E-2</v>
      </c>
      <c r="S108" s="85">
        <v>28.135714285714286</v>
      </c>
      <c r="T108" s="84">
        <v>9.5607523587494282E-3</v>
      </c>
      <c r="U108" s="85">
        <v>0.26781579734276795</v>
      </c>
      <c r="V108" s="85">
        <v>0.52527572730142524</v>
      </c>
      <c r="W108" s="80"/>
      <c r="AB108" s="131"/>
      <c r="AG108" s="131"/>
      <c r="AH108" s="131"/>
      <c r="AI108" s="131"/>
      <c r="AJ108" s="131"/>
      <c r="AZ108" s="80"/>
      <c r="BC108" s="130"/>
      <c r="BD108" s="130"/>
      <c r="BE108" s="130"/>
      <c r="BF108" s="130"/>
      <c r="BG108" s="130"/>
      <c r="BH108" s="130"/>
      <c r="BI108" s="130"/>
      <c r="BJ108" s="130"/>
      <c r="BK108" s="130"/>
      <c r="BL108" s="130"/>
      <c r="BM108" s="130"/>
      <c r="BN108" s="130"/>
      <c r="BO108" s="130"/>
      <c r="BP108" s="130"/>
      <c r="BQ108" s="130"/>
      <c r="BR108" s="130"/>
      <c r="BS108" s="130"/>
      <c r="BT108" s="130"/>
      <c r="BU108" s="130"/>
      <c r="BV108" s="130"/>
      <c r="BW108" s="130"/>
      <c r="BX108" s="130"/>
      <c r="BY108" s="130"/>
      <c r="BZ108" s="130"/>
      <c r="CA108" s="130"/>
      <c r="CB108" s="130"/>
      <c r="CC108" s="130"/>
      <c r="CD108" s="130"/>
    </row>
    <row r="109" spans="1:82" s="76" customFormat="1">
      <c r="A109" s="101">
        <v>461</v>
      </c>
      <c r="B109" s="78" t="s">
        <v>1070</v>
      </c>
      <c r="C109" s="85">
        <v>90.003629940411159</v>
      </c>
      <c r="D109" s="83">
        <v>41.005000000000003</v>
      </c>
      <c r="E109" s="83">
        <v>2.3E-2</v>
      </c>
      <c r="F109" s="83">
        <v>8.9999999999999993E-3</v>
      </c>
      <c r="G109" s="83">
        <v>9.6475843057599437</v>
      </c>
      <c r="H109" s="83">
        <v>0.15056700000000001</v>
      </c>
      <c r="I109" s="83">
        <v>48.720816318380137</v>
      </c>
      <c r="J109" s="84">
        <v>0.20572499999999999</v>
      </c>
      <c r="K109" s="84">
        <v>0.4428071318081902</v>
      </c>
      <c r="L109" s="84">
        <v>1.7187657263664061E-2</v>
      </c>
      <c r="M109" s="84">
        <v>4.1287999999999998E-2</v>
      </c>
      <c r="N109" s="83">
        <v>100.26297541321193</v>
      </c>
      <c r="O109" s="85">
        <v>64.075025110149923</v>
      </c>
      <c r="P109" s="84">
        <v>1.5549282889773478E-2</v>
      </c>
      <c r="Q109" s="84">
        <v>8.7683652658743186E-2</v>
      </c>
      <c r="R109" s="84">
        <v>2.1323990905907399E-2</v>
      </c>
      <c r="S109" s="85">
        <v>22.858333333333334</v>
      </c>
      <c r="T109" s="84">
        <v>9.0886640509990659E-3</v>
      </c>
      <c r="U109" s="85">
        <v>0.25974351352791203</v>
      </c>
      <c r="V109" s="85">
        <v>0.48740323575368499</v>
      </c>
      <c r="W109" s="80"/>
      <c r="AB109" s="131"/>
      <c r="AG109" s="131"/>
      <c r="AH109" s="131"/>
      <c r="AI109" s="131"/>
      <c r="AJ109" s="131"/>
      <c r="AZ109" s="80"/>
      <c r="BC109" s="130"/>
      <c r="BD109" s="130"/>
      <c r="BE109" s="130"/>
      <c r="BF109" s="130"/>
      <c r="BG109" s="130"/>
      <c r="BH109" s="130"/>
      <c r="BI109" s="130"/>
      <c r="BJ109" s="130"/>
      <c r="BK109" s="130"/>
      <c r="BL109" s="130"/>
      <c r="BM109" s="130"/>
      <c r="BN109" s="130"/>
      <c r="BO109" s="130"/>
      <c r="BP109" s="130"/>
      <c r="BQ109" s="130"/>
      <c r="BR109" s="130"/>
      <c r="BS109" s="130"/>
      <c r="BT109" s="130"/>
      <c r="BU109" s="130"/>
      <c r="BV109" s="130"/>
      <c r="BW109" s="130"/>
      <c r="BX109" s="130"/>
      <c r="BY109" s="130"/>
      <c r="BZ109" s="130"/>
      <c r="CA109" s="130"/>
      <c r="CB109" s="130"/>
      <c r="CC109" s="130"/>
      <c r="CD109" s="130"/>
    </row>
    <row r="110" spans="1:82" s="75" customFormat="1">
      <c r="A110" s="125">
        <v>461</v>
      </c>
      <c r="B110" s="118" t="s">
        <v>627</v>
      </c>
      <c r="C110" s="119">
        <v>89.542358400582927</v>
      </c>
      <c r="D110" s="120">
        <v>40.907000000000004</v>
      </c>
      <c r="E110" s="120">
        <v>2.1523809523809528E-2</v>
      </c>
      <c r="F110" s="120">
        <v>1.4523809523809529E-2</v>
      </c>
      <c r="G110" s="120">
        <v>10.09293150550716</v>
      </c>
      <c r="H110" s="120">
        <v>0.15741305714285717</v>
      </c>
      <c r="I110" s="120">
        <v>48.503781624507916</v>
      </c>
      <c r="J110" s="121">
        <v>0.21542857142857144</v>
      </c>
      <c r="K110" s="121">
        <v>0.41757434675876792</v>
      </c>
      <c r="L110" s="121">
        <v>1.8031108677275458E-2</v>
      </c>
      <c r="M110" s="121">
        <v>3.7809523809523807E-2</v>
      </c>
      <c r="N110" s="120">
        <v>100.38601735687971</v>
      </c>
      <c r="O110" s="119">
        <v>63.998777391345939</v>
      </c>
      <c r="P110" s="121">
        <v>1.5581263283228791E-2</v>
      </c>
      <c r="Q110" s="121">
        <v>8.566318243187207E-2</v>
      </c>
      <c r="R110" s="121">
        <v>2.1589488147441362E-2</v>
      </c>
      <c r="S110" s="119">
        <v>24.693023895092626</v>
      </c>
      <c r="T110" s="121">
        <v>8.5946521645811763E-3</v>
      </c>
      <c r="U110" s="119">
        <v>0.25312037404331839</v>
      </c>
      <c r="V110" s="119">
        <v>0.46610707546841795</v>
      </c>
      <c r="W110" s="92"/>
      <c r="X110" s="164"/>
      <c r="Y110" s="164"/>
      <c r="Z110" s="164"/>
      <c r="AA110" s="164"/>
      <c r="AB110" s="216"/>
      <c r="AC110" s="164"/>
      <c r="AD110" s="164"/>
      <c r="AE110" s="164"/>
      <c r="AF110" s="164"/>
      <c r="AG110" s="216"/>
      <c r="AH110" s="216"/>
      <c r="AI110" s="216"/>
      <c r="AJ110" s="216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92"/>
      <c r="BA110" s="164"/>
      <c r="BB110" s="164"/>
      <c r="BC110" s="217"/>
      <c r="BD110" s="217"/>
      <c r="BE110" s="217"/>
      <c r="BF110" s="217"/>
      <c r="BG110" s="217"/>
      <c r="BH110" s="217"/>
      <c r="BI110" s="217"/>
      <c r="BJ110" s="217"/>
      <c r="BK110" s="217"/>
      <c r="BL110" s="217"/>
      <c r="BM110" s="217"/>
      <c r="BN110" s="217"/>
      <c r="BO110" s="217"/>
      <c r="BP110" s="217"/>
      <c r="BQ110" s="217"/>
      <c r="BR110" s="217"/>
      <c r="BS110" s="217"/>
      <c r="BT110" s="217"/>
      <c r="BU110" s="217"/>
      <c r="BV110" s="217"/>
      <c r="BW110" s="217"/>
      <c r="BX110" s="217"/>
      <c r="BY110" s="217"/>
      <c r="BZ110" s="217"/>
      <c r="CA110" s="217"/>
      <c r="CB110" s="218"/>
      <c r="CC110" s="218"/>
      <c r="CD110" s="218"/>
    </row>
    <row r="111" spans="1:82" s="75" customFormat="1">
      <c r="A111" s="79">
        <v>461</v>
      </c>
      <c r="B111" s="78" t="s">
        <v>30</v>
      </c>
      <c r="C111" s="88">
        <v>90.932887764838853</v>
      </c>
      <c r="D111" s="86">
        <v>41.207999999999998</v>
      </c>
      <c r="E111" s="86">
        <v>4.3999999999999997E-2</v>
      </c>
      <c r="F111" s="86">
        <v>9.9000000000000005E-2</v>
      </c>
      <c r="G111" s="86">
        <v>15.221196676818527</v>
      </c>
      <c r="H111" s="86">
        <v>0.21370800000000001</v>
      </c>
      <c r="I111" s="86">
        <v>49.311135609269876</v>
      </c>
      <c r="J111" s="87">
        <v>0.27494999999999997</v>
      </c>
      <c r="K111" s="87">
        <v>0.50422129923718007</v>
      </c>
      <c r="L111" s="87">
        <v>2.9056683655499616E-2</v>
      </c>
      <c r="M111" s="87">
        <v>4.5258000000000007E-2</v>
      </c>
      <c r="N111" s="86">
        <v>101.08529873013768</v>
      </c>
      <c r="O111" s="88">
        <v>71.224271795246437</v>
      </c>
      <c r="P111" s="87">
        <v>1.6141713630806853E-2</v>
      </c>
      <c r="Q111" s="87">
        <v>9.2850060193922765E-2</v>
      </c>
      <c r="R111" s="87">
        <v>2.7515491411684578E-2</v>
      </c>
      <c r="S111" s="88">
        <v>35.912500000000001</v>
      </c>
      <c r="T111" s="87">
        <v>1.0297235057013517E-2</v>
      </c>
      <c r="U111" s="88">
        <v>0.58298175002761665</v>
      </c>
      <c r="V111" s="88">
        <v>0.54185820445598476</v>
      </c>
      <c r="W111" s="93"/>
      <c r="AB111" s="132"/>
      <c r="AG111" s="132"/>
      <c r="AH111" s="132"/>
      <c r="AI111" s="132"/>
      <c r="AJ111" s="132"/>
      <c r="AZ111" s="93"/>
      <c r="BC111" s="168"/>
      <c r="BD111" s="168"/>
      <c r="BE111" s="168"/>
      <c r="BF111" s="168"/>
      <c r="BG111" s="168"/>
      <c r="BH111" s="168"/>
      <c r="BI111" s="168"/>
      <c r="BJ111" s="168"/>
      <c r="BK111" s="168"/>
      <c r="BL111" s="168"/>
      <c r="BM111" s="168"/>
      <c r="BN111" s="168"/>
      <c r="BO111" s="168"/>
      <c r="BP111" s="168"/>
      <c r="BQ111" s="168"/>
      <c r="BR111" s="168"/>
      <c r="BS111" s="168"/>
      <c r="BT111" s="168"/>
      <c r="BU111" s="168"/>
      <c r="BV111" s="168"/>
      <c r="BW111" s="168"/>
      <c r="BX111" s="168"/>
      <c r="BY111" s="168"/>
      <c r="BZ111" s="168"/>
      <c r="CA111" s="168"/>
      <c r="CB111" s="133"/>
      <c r="CC111" s="133"/>
      <c r="CD111" s="133"/>
    </row>
    <row r="112" spans="1:82" s="75" customFormat="1" ht="15.75" thickBot="1">
      <c r="A112" s="81">
        <v>461</v>
      </c>
      <c r="B112" s="95" t="s">
        <v>29</v>
      </c>
      <c r="C112" s="122">
        <v>83.907804013675729</v>
      </c>
      <c r="D112" s="123">
        <v>40.405999999999999</v>
      </c>
      <c r="E112" s="123">
        <v>1.6E-2</v>
      </c>
      <c r="F112" s="123">
        <v>6.0000000000000001E-3</v>
      </c>
      <c r="G112" s="123">
        <v>8.7580092007377175</v>
      </c>
      <c r="H112" s="123">
        <v>0.13599600000000001</v>
      </c>
      <c r="I112" s="123">
        <v>44.515792895101541</v>
      </c>
      <c r="J112" s="124">
        <v>0.186225</v>
      </c>
      <c r="K112" s="124">
        <v>0.27154856071108213</v>
      </c>
      <c r="L112" s="124">
        <v>1.5121984151646985E-2</v>
      </c>
      <c r="M112" s="124">
        <v>2.6996000000000003E-2</v>
      </c>
      <c r="N112" s="123">
        <v>99.305436278621926</v>
      </c>
      <c r="O112" s="122">
        <v>61.723353195013814</v>
      </c>
      <c r="P112" s="124">
        <v>1.3988499517008125E-2</v>
      </c>
      <c r="Q112" s="124">
        <v>7.9157031142240625E-2</v>
      </c>
      <c r="R112" s="124">
        <v>1.4284356520478604E-2</v>
      </c>
      <c r="S112" s="122">
        <v>2.7772727272727269</v>
      </c>
      <c r="T112" s="124">
        <v>6.100049960942355E-3</v>
      </c>
      <c r="U112" s="122">
        <v>0.13705110705990053</v>
      </c>
      <c r="V112" s="122">
        <v>0.39753093964544467</v>
      </c>
      <c r="W112" s="94"/>
      <c r="X112" s="134"/>
      <c r="Y112" s="134"/>
      <c r="Z112" s="134"/>
      <c r="AA112" s="134"/>
      <c r="AB112" s="135"/>
      <c r="AC112" s="134"/>
      <c r="AD112" s="134"/>
      <c r="AE112" s="134"/>
      <c r="AF112" s="134"/>
      <c r="AG112" s="135"/>
      <c r="AH112" s="135"/>
      <c r="AI112" s="135"/>
      <c r="AJ112" s="135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4"/>
      <c r="AZ112" s="94"/>
      <c r="BA112" s="134"/>
      <c r="BB112" s="134"/>
      <c r="BC112" s="219"/>
      <c r="BD112" s="219"/>
      <c r="BE112" s="219"/>
      <c r="BF112" s="219"/>
      <c r="BG112" s="219"/>
      <c r="BH112" s="219"/>
      <c r="BI112" s="219"/>
      <c r="BJ112" s="219"/>
      <c r="BK112" s="219"/>
      <c r="BL112" s="219"/>
      <c r="BM112" s="219"/>
      <c r="BN112" s="219"/>
      <c r="BO112" s="219"/>
      <c r="BP112" s="219"/>
      <c r="BQ112" s="219"/>
      <c r="BR112" s="219"/>
      <c r="BS112" s="219"/>
      <c r="BT112" s="219"/>
      <c r="BU112" s="219"/>
      <c r="BV112" s="219"/>
      <c r="BW112" s="219"/>
      <c r="BX112" s="219"/>
      <c r="BY112" s="219"/>
      <c r="BZ112" s="219"/>
      <c r="CA112" s="219"/>
      <c r="CB112" s="136"/>
      <c r="CC112" s="136"/>
      <c r="CD112" s="136"/>
    </row>
    <row r="113" spans="1:82" s="76" customFormat="1">
      <c r="A113" s="101">
        <v>462</v>
      </c>
      <c r="B113" s="78" t="s">
        <v>109</v>
      </c>
      <c r="C113" s="85">
        <v>90.054025962758175</v>
      </c>
      <c r="D113" s="83">
        <v>40.735542049853294</v>
      </c>
      <c r="E113" s="83">
        <v>1.9E-2</v>
      </c>
      <c r="F113" s="83">
        <v>8.0000000000000002E-3</v>
      </c>
      <c r="G113" s="83">
        <v>9.4961542870840336</v>
      </c>
      <c r="H113" s="83">
        <v>0.14900669999999999</v>
      </c>
      <c r="I113" s="83">
        <v>48.226067288204291</v>
      </c>
      <c r="J113" s="84">
        <v>0.20714399999999999</v>
      </c>
      <c r="K113" s="84">
        <v>0.47699999999999998</v>
      </c>
      <c r="L113" s="84">
        <v>1.7054230284207564E-2</v>
      </c>
      <c r="M113" s="84">
        <v>4.3459999999999999E-2</v>
      </c>
      <c r="N113" s="83">
        <v>99.378428555425813</v>
      </c>
      <c r="O113" s="85">
        <v>63.7297134094241</v>
      </c>
      <c r="P113" s="84">
        <v>1.563353478786754E-2</v>
      </c>
      <c r="Q113" s="84">
        <v>9.3925668204900545E-2</v>
      </c>
      <c r="R113" s="84">
        <v>2.1813461927608097E-2</v>
      </c>
      <c r="S113" s="85">
        <v>25.892999999999997</v>
      </c>
      <c r="T113" s="84">
        <v>9.8909164031434574E-3</v>
      </c>
      <c r="U113" s="85">
        <v>0.24229494543263197</v>
      </c>
      <c r="V113" s="85">
        <v>0.55319532801329285</v>
      </c>
      <c r="W113" s="80"/>
      <c r="X113" s="107" t="s">
        <v>109</v>
      </c>
      <c r="Y113" s="75" t="s">
        <v>1136</v>
      </c>
      <c r="Z113" s="107"/>
      <c r="AA113" s="165">
        <v>33.46</v>
      </c>
      <c r="AB113" s="166">
        <v>1532.15</v>
      </c>
      <c r="AC113" s="165">
        <v>1.98</v>
      </c>
      <c r="AD113" s="165">
        <v>59.75</v>
      </c>
      <c r="AE113" s="165">
        <v>1.1299999999999999</v>
      </c>
      <c r="AF113" s="165"/>
      <c r="AG113" s="166">
        <v>1141.8800000000001</v>
      </c>
      <c r="AH113" s="166">
        <v>65468.33</v>
      </c>
      <c r="AI113" s="166">
        <v>123</v>
      </c>
      <c r="AJ113" s="166">
        <v>3752.22</v>
      </c>
      <c r="AK113" s="167" t="s">
        <v>945</v>
      </c>
      <c r="AL113" s="167"/>
      <c r="AM113" s="167"/>
      <c r="AN113" s="167"/>
      <c r="AO113" s="165">
        <v>0.26</v>
      </c>
      <c r="AP113" s="167" t="s">
        <v>945</v>
      </c>
      <c r="AQ113" s="167"/>
      <c r="AR113" s="167"/>
      <c r="AS113" s="167" t="s">
        <v>945</v>
      </c>
      <c r="AT113" s="165">
        <v>0.23</v>
      </c>
      <c r="AU113" s="167" t="s">
        <v>945</v>
      </c>
      <c r="AV113" s="167" t="s">
        <v>945</v>
      </c>
      <c r="AW113" s="167" t="s">
        <v>945</v>
      </c>
      <c r="AX113" s="167" t="s">
        <v>945</v>
      </c>
      <c r="AZ113" s="80"/>
      <c r="BA113" s="167" t="s">
        <v>945</v>
      </c>
      <c r="BB113" s="167"/>
      <c r="BC113" s="130"/>
      <c r="BD113" s="130"/>
      <c r="BE113" s="130"/>
      <c r="BF113" s="130"/>
      <c r="BG113" s="130"/>
      <c r="BH113" s="130"/>
      <c r="BI113" s="130"/>
      <c r="BJ113" s="130"/>
      <c r="BK113" s="130"/>
      <c r="BL113" s="130"/>
      <c r="BM113" s="130"/>
      <c r="BN113" s="130"/>
      <c r="BO113" s="130"/>
      <c r="BP113" s="130"/>
      <c r="BQ113" s="130"/>
      <c r="BR113" s="130"/>
      <c r="BS113" s="130"/>
      <c r="BT113" s="130"/>
      <c r="BU113" s="130"/>
      <c r="BV113" s="130"/>
      <c r="BW113" s="130"/>
      <c r="BX113" s="130"/>
      <c r="BY113" s="130"/>
      <c r="BZ113" s="130"/>
      <c r="CA113" s="130"/>
      <c r="CB113" s="130"/>
      <c r="CC113" s="130"/>
      <c r="CD113" s="130"/>
    </row>
    <row r="114" spans="1:82" s="76" customFormat="1">
      <c r="A114" s="101">
        <v>462</v>
      </c>
      <c r="B114" s="78" t="s">
        <v>994</v>
      </c>
      <c r="C114" s="85">
        <v>89.704056575895507</v>
      </c>
      <c r="D114" s="83">
        <v>40.902275904752273</v>
      </c>
      <c r="E114" s="83">
        <v>1.9E-2</v>
      </c>
      <c r="F114" s="83">
        <v>5.0000000000000001E-3</v>
      </c>
      <c r="G114" s="83">
        <v>9.8061767893617908</v>
      </c>
      <c r="H114" s="83">
        <v>0.16069350000000002</v>
      </c>
      <c r="I114" s="83">
        <v>47.920785458082563</v>
      </c>
      <c r="J114" s="84">
        <v>0.21098</v>
      </c>
      <c r="K114" s="84">
        <v>0.42699999999999999</v>
      </c>
      <c r="L114" s="84">
        <v>1.6713205531702031E-2</v>
      </c>
      <c r="M114" s="84">
        <v>4.018E-2</v>
      </c>
      <c r="N114" s="83">
        <v>99.508804857728336</v>
      </c>
      <c r="O114" s="85">
        <v>61.024103584536959</v>
      </c>
      <c r="P114" s="84">
        <v>1.6326674757734912E-2</v>
      </c>
      <c r="Q114" s="84">
        <v>8.7378315047030267E-2</v>
      </c>
      <c r="R114" s="84">
        <v>2.1515010847946488E-2</v>
      </c>
      <c r="S114" s="85">
        <v>42.195999999999998</v>
      </c>
      <c r="T114" s="84">
        <v>8.9105384212349141E-3</v>
      </c>
      <c r="U114" s="85">
        <v>9.8745657673099618E-2</v>
      </c>
      <c r="V114" s="85">
        <v>0.48418491625870846</v>
      </c>
      <c r="W114" s="80"/>
      <c r="X114" s="107" t="s">
        <v>994</v>
      </c>
      <c r="Y114" s="75" t="s">
        <v>1136</v>
      </c>
      <c r="Z114" s="107"/>
      <c r="AA114" s="165">
        <v>47.72</v>
      </c>
      <c r="AB114" s="166">
        <v>1479</v>
      </c>
      <c r="AC114" s="165">
        <v>1.61</v>
      </c>
      <c r="AD114" s="165">
        <v>69.92</v>
      </c>
      <c r="AE114" s="165">
        <v>0.64</v>
      </c>
      <c r="AF114" s="165"/>
      <c r="AG114" s="166">
        <v>1136.3699999999999</v>
      </c>
      <c r="AH114" s="166">
        <v>64766.84</v>
      </c>
      <c r="AI114" s="166">
        <v>125.09</v>
      </c>
      <c r="AJ114" s="166">
        <v>3715.98</v>
      </c>
      <c r="AK114" s="167" t="s">
        <v>945</v>
      </c>
      <c r="AL114" s="167"/>
      <c r="AM114" s="167"/>
      <c r="AN114" s="167"/>
      <c r="AO114" s="167"/>
      <c r="AP114" s="167" t="s">
        <v>945</v>
      </c>
      <c r="AQ114" s="167"/>
      <c r="AR114" s="167"/>
      <c r="AS114" s="167" t="s">
        <v>945</v>
      </c>
      <c r="AT114" s="165">
        <v>0.28000000000000003</v>
      </c>
      <c r="AU114" s="167" t="s">
        <v>945</v>
      </c>
      <c r="AV114" s="167" t="s">
        <v>945</v>
      </c>
      <c r="AW114" s="167" t="s">
        <v>945</v>
      </c>
      <c r="AX114" s="167" t="s">
        <v>945</v>
      </c>
      <c r="AZ114" s="80"/>
      <c r="BA114" s="167" t="s">
        <v>945</v>
      </c>
      <c r="BB114" s="167"/>
      <c r="BC114" s="130"/>
      <c r="BD114" s="130"/>
      <c r="BE114" s="130"/>
      <c r="BF114" s="130"/>
      <c r="BG114" s="130"/>
      <c r="BH114" s="130"/>
      <c r="BI114" s="130"/>
      <c r="BJ114" s="130"/>
      <c r="BK114" s="130"/>
      <c r="BL114" s="130"/>
      <c r="BM114" s="130"/>
      <c r="BN114" s="130"/>
      <c r="BO114" s="130"/>
      <c r="BP114" s="130"/>
      <c r="BQ114" s="130"/>
      <c r="BR114" s="130"/>
      <c r="BS114" s="130"/>
      <c r="BT114" s="130"/>
      <c r="BU114" s="130"/>
      <c r="BV114" s="130"/>
      <c r="BW114" s="130"/>
      <c r="BX114" s="130"/>
      <c r="BY114" s="130"/>
      <c r="BZ114" s="130"/>
      <c r="CA114" s="130"/>
      <c r="CB114" s="130"/>
      <c r="CC114" s="130"/>
      <c r="CD114" s="130"/>
    </row>
    <row r="115" spans="1:82" s="76" customFormat="1">
      <c r="A115" s="101">
        <v>462</v>
      </c>
      <c r="B115" s="78" t="s">
        <v>110</v>
      </c>
      <c r="C115" s="85">
        <v>89.976052677291179</v>
      </c>
      <c r="D115" s="83">
        <v>41.121371536511504</v>
      </c>
      <c r="E115" s="83">
        <v>1.7999999999999999E-2</v>
      </c>
      <c r="F115" s="83">
        <v>6.0000000000000001E-3</v>
      </c>
      <c r="G115" s="83">
        <v>9.5817467512843759</v>
      </c>
      <c r="H115" s="83">
        <v>0.14705889999999999</v>
      </c>
      <c r="I115" s="83">
        <v>48.240424686955464</v>
      </c>
      <c r="J115" s="84">
        <v>0.20522599999999999</v>
      </c>
      <c r="K115" s="84">
        <v>0.41899999999999998</v>
      </c>
      <c r="L115" s="84">
        <v>1.5960078573587187E-2</v>
      </c>
      <c r="M115" s="84">
        <v>4.1000000000000002E-2</v>
      </c>
      <c r="N115" s="83">
        <v>99.795787953324933</v>
      </c>
      <c r="O115" s="85">
        <v>65.155844027694869</v>
      </c>
      <c r="P115" s="84">
        <v>1.5291348097395045E-2</v>
      </c>
      <c r="Q115" s="84">
        <v>8.3223808970192784E-2</v>
      </c>
      <c r="R115" s="84">
        <v>2.1418432914905694E-2</v>
      </c>
      <c r="S115" s="85">
        <v>34.204333333333331</v>
      </c>
      <c r="T115" s="84">
        <v>8.6856615114605414E-3</v>
      </c>
      <c r="U115" s="85">
        <v>0.31316180902948565</v>
      </c>
      <c r="V115" s="85">
        <v>0.44039559130762601</v>
      </c>
      <c r="W115" s="80"/>
      <c r="X115" s="107" t="s">
        <v>110</v>
      </c>
      <c r="Y115" s="75" t="s">
        <v>1136</v>
      </c>
      <c r="Z115" s="107"/>
      <c r="AA115" s="165">
        <v>32.32</v>
      </c>
      <c r="AB115" s="166">
        <v>1692.34</v>
      </c>
      <c r="AC115" s="165">
        <v>1.79</v>
      </c>
      <c r="AD115" s="165">
        <v>66.849999999999994</v>
      </c>
      <c r="AE115" s="165">
        <v>0.77</v>
      </c>
      <c r="AF115" s="165"/>
      <c r="AG115" s="166">
        <v>1159.67</v>
      </c>
      <c r="AH115" s="166">
        <v>64720.46</v>
      </c>
      <c r="AI115" s="166">
        <v>120.94</v>
      </c>
      <c r="AJ115" s="166">
        <v>3239.69</v>
      </c>
      <c r="AK115" s="167" t="s">
        <v>945</v>
      </c>
      <c r="AL115" s="167"/>
      <c r="AM115" s="167"/>
      <c r="AN115" s="167"/>
      <c r="AO115" s="167" t="s">
        <v>945</v>
      </c>
      <c r="AP115" s="167" t="s">
        <v>945</v>
      </c>
      <c r="AQ115" s="167"/>
      <c r="AR115" s="167"/>
      <c r="AS115" s="167" t="s">
        <v>945</v>
      </c>
      <c r="AT115" s="167" t="s">
        <v>945</v>
      </c>
      <c r="AU115" s="167" t="s">
        <v>945</v>
      </c>
      <c r="AV115" s="167" t="s">
        <v>945</v>
      </c>
      <c r="AW115" s="167" t="s">
        <v>945</v>
      </c>
      <c r="AX115" s="167" t="s">
        <v>945</v>
      </c>
      <c r="AZ115" s="80"/>
      <c r="BA115" s="165">
        <v>6.5000000000000002E-2</v>
      </c>
      <c r="BB115" s="165"/>
      <c r="BC115" s="130"/>
      <c r="BD115" s="130"/>
      <c r="BE115" s="130"/>
      <c r="BF115" s="130"/>
      <c r="BG115" s="130"/>
      <c r="BH115" s="130"/>
      <c r="BI115" s="130"/>
      <c r="BJ115" s="130"/>
      <c r="BK115" s="130"/>
      <c r="BL115" s="130"/>
      <c r="BM115" s="130"/>
      <c r="BN115" s="130"/>
      <c r="BO115" s="130"/>
      <c r="BP115" s="130"/>
      <c r="BQ115" s="130"/>
      <c r="BR115" s="130"/>
      <c r="BS115" s="130"/>
      <c r="BT115" s="130"/>
      <c r="BU115" s="130"/>
      <c r="BV115" s="130"/>
      <c r="BW115" s="130"/>
      <c r="BX115" s="130"/>
      <c r="BY115" s="130"/>
      <c r="BZ115" s="130"/>
      <c r="CA115" s="130"/>
      <c r="CB115" s="130"/>
      <c r="CC115" s="130"/>
      <c r="CD115" s="130"/>
    </row>
    <row r="116" spans="1:82" s="76" customFormat="1">
      <c r="A116" s="101">
        <v>462</v>
      </c>
      <c r="B116" s="78" t="s">
        <v>111</v>
      </c>
      <c r="C116" s="85">
        <v>89.445140188510351</v>
      </c>
      <c r="D116" s="83">
        <v>41.204634518680372</v>
      </c>
      <c r="E116" s="83">
        <v>1.7999999999999999E-2</v>
      </c>
      <c r="F116" s="83">
        <v>7.0000000000000001E-3</v>
      </c>
      <c r="G116" s="83">
        <v>10.100712752433154</v>
      </c>
      <c r="H116" s="83">
        <v>0.16458910000000002</v>
      </c>
      <c r="I116" s="83">
        <v>48.010317051923586</v>
      </c>
      <c r="J116" s="84">
        <v>0.21577499999999999</v>
      </c>
      <c r="K116" s="84">
        <v>0.40300000000000002</v>
      </c>
      <c r="L116" s="84">
        <v>1.9389215972323529E-2</v>
      </c>
      <c r="M116" s="84">
        <v>4.1819999999999996E-2</v>
      </c>
      <c r="N116" s="83">
        <v>100.18523763900946</v>
      </c>
      <c r="O116" s="85">
        <v>61.369269000396457</v>
      </c>
      <c r="P116" s="84">
        <v>1.6234846981811428E-2</v>
      </c>
      <c r="Q116" s="84">
        <v>8.4785677104114623E-2</v>
      </c>
      <c r="R116" s="84">
        <v>2.1362353854486368E-2</v>
      </c>
      <c r="S116" s="85">
        <v>30.824999999999999</v>
      </c>
      <c r="T116" s="84">
        <v>8.3940291326164741E-3</v>
      </c>
      <c r="U116" s="85">
        <v>0.11776319006685299</v>
      </c>
      <c r="V116" s="85">
        <v>0.45685799381278897</v>
      </c>
      <c r="W116" s="80"/>
      <c r="X116" s="107" t="s">
        <v>111</v>
      </c>
      <c r="Y116" s="75" t="s">
        <v>1136</v>
      </c>
      <c r="Z116" s="107"/>
      <c r="AA116" s="165">
        <v>38.19</v>
      </c>
      <c r="AB116" s="166">
        <v>1305.93</v>
      </c>
      <c r="AC116" s="165">
        <v>1.36</v>
      </c>
      <c r="AD116" s="165">
        <v>70.3</v>
      </c>
      <c r="AE116" s="165">
        <v>1.03</v>
      </c>
      <c r="AF116" s="165"/>
      <c r="AG116" s="166">
        <v>1181.25</v>
      </c>
      <c r="AH116" s="166">
        <v>66827.59</v>
      </c>
      <c r="AI116" s="166">
        <v>125.56</v>
      </c>
      <c r="AJ116" s="166">
        <v>3131.66</v>
      </c>
      <c r="AK116" s="165">
        <v>1.97</v>
      </c>
      <c r="AL116" s="165"/>
      <c r="AM116" s="165"/>
      <c r="AN116" s="165"/>
      <c r="AO116" s="167" t="s">
        <v>945</v>
      </c>
      <c r="AP116" s="167" t="s">
        <v>945</v>
      </c>
      <c r="AQ116" s="167"/>
      <c r="AR116" s="167"/>
      <c r="AS116" s="167" t="s">
        <v>945</v>
      </c>
      <c r="AT116" s="167" t="s">
        <v>945</v>
      </c>
      <c r="AU116" s="167" t="s">
        <v>945</v>
      </c>
      <c r="AV116" s="167" t="s">
        <v>945</v>
      </c>
      <c r="AW116" s="167" t="s">
        <v>945</v>
      </c>
      <c r="AX116" s="167" t="s">
        <v>945</v>
      </c>
      <c r="AZ116" s="80"/>
      <c r="BA116" s="165">
        <v>0.05</v>
      </c>
      <c r="BB116" s="165"/>
      <c r="BC116" s="130"/>
      <c r="BD116" s="130"/>
      <c r="BE116" s="130"/>
      <c r="BF116" s="130"/>
      <c r="BG116" s="130"/>
      <c r="BH116" s="130"/>
      <c r="BI116" s="130"/>
      <c r="BJ116" s="130"/>
      <c r="BK116" s="130"/>
      <c r="BL116" s="130"/>
      <c r="BM116" s="130"/>
      <c r="BN116" s="130"/>
      <c r="BO116" s="130"/>
      <c r="BP116" s="130"/>
      <c r="BQ116" s="130"/>
      <c r="BR116" s="130"/>
      <c r="BS116" s="130"/>
      <c r="BT116" s="130"/>
      <c r="BU116" s="130"/>
      <c r="BV116" s="130"/>
      <c r="BW116" s="130"/>
      <c r="BX116" s="130"/>
      <c r="BY116" s="130"/>
      <c r="BZ116" s="130"/>
      <c r="CA116" s="130"/>
      <c r="CB116" s="130"/>
      <c r="CC116" s="130"/>
      <c r="CD116" s="130"/>
    </row>
    <row r="117" spans="1:82" s="76" customFormat="1">
      <c r="A117" s="101">
        <v>462</v>
      </c>
      <c r="B117" s="78" t="s">
        <v>112</v>
      </c>
      <c r="C117" s="85">
        <v>90.275218458879209</v>
      </c>
      <c r="D117" s="83">
        <v>41.199335786622989</v>
      </c>
      <c r="E117" s="83">
        <v>1.9E-2</v>
      </c>
      <c r="F117" s="83">
        <v>8.0000000000000002E-3</v>
      </c>
      <c r="G117" s="83">
        <v>9.3140636233862306</v>
      </c>
      <c r="H117" s="83">
        <v>0.14218939999999999</v>
      </c>
      <c r="I117" s="83">
        <v>48.496027791281797</v>
      </c>
      <c r="J117" s="84">
        <v>0.19467700000000002</v>
      </c>
      <c r="K117" s="84">
        <v>0.47599999999999998</v>
      </c>
      <c r="L117" s="84">
        <v>1.6254530014275147E-2</v>
      </c>
      <c r="M117" s="84">
        <v>4.2639999999999997E-2</v>
      </c>
      <c r="N117" s="83">
        <v>99.908188131305295</v>
      </c>
      <c r="O117" s="85">
        <v>65.504627091655436</v>
      </c>
      <c r="P117" s="84">
        <v>1.5209928456091927E-2</v>
      </c>
      <c r="Q117" s="84">
        <v>9.141974068088235E-2</v>
      </c>
      <c r="R117" s="84">
        <v>2.0901403283438497E-2</v>
      </c>
      <c r="S117" s="85">
        <v>24.334625000000003</v>
      </c>
      <c r="T117" s="84">
        <v>9.8152368694734878E-3</v>
      </c>
      <c r="U117" s="85">
        <v>0.33002381674336156</v>
      </c>
      <c r="V117" s="85">
        <v>0.52678235072463608</v>
      </c>
      <c r="W117" s="80"/>
      <c r="X117" s="107" t="s">
        <v>112</v>
      </c>
      <c r="Y117" s="75" t="s">
        <v>1136</v>
      </c>
      <c r="Z117" s="107"/>
      <c r="AA117" s="165">
        <v>40.67</v>
      </c>
      <c r="AB117" s="166">
        <v>936.53</v>
      </c>
      <c r="AC117" s="165">
        <v>2.8</v>
      </c>
      <c r="AD117" s="165">
        <v>83.86</v>
      </c>
      <c r="AE117" s="165">
        <v>1.19</v>
      </c>
      <c r="AF117" s="165"/>
      <c r="AG117" s="166">
        <v>1222.6199999999999</v>
      </c>
      <c r="AH117" s="166">
        <v>63878.03</v>
      </c>
      <c r="AI117" s="166">
        <v>131.16999999999999</v>
      </c>
      <c r="AJ117" s="166">
        <v>3171.3</v>
      </c>
      <c r="AK117" s="167" t="s">
        <v>945</v>
      </c>
      <c r="AL117" s="167"/>
      <c r="AM117" s="167"/>
      <c r="AN117" s="167"/>
      <c r="AO117" s="167" t="s">
        <v>945</v>
      </c>
      <c r="AP117" s="167" t="s">
        <v>945</v>
      </c>
      <c r="AQ117" s="167"/>
      <c r="AR117" s="167"/>
      <c r="AS117" s="167" t="s">
        <v>945</v>
      </c>
      <c r="AT117" s="167" t="s">
        <v>945</v>
      </c>
      <c r="AU117" s="165">
        <v>5.1999999999999998E-2</v>
      </c>
      <c r="AV117" s="167" t="s">
        <v>945</v>
      </c>
      <c r="AW117" s="167" t="s">
        <v>945</v>
      </c>
      <c r="AX117" s="165">
        <v>0.6</v>
      </c>
      <c r="AZ117" s="80"/>
      <c r="BA117" s="165">
        <v>2.4E-2</v>
      </c>
      <c r="BB117" s="165"/>
      <c r="BC117" s="130"/>
      <c r="BD117" s="130"/>
      <c r="BE117" s="130"/>
      <c r="BF117" s="130"/>
      <c r="BG117" s="130"/>
      <c r="BH117" s="130"/>
      <c r="BI117" s="130"/>
      <c r="BJ117" s="130"/>
      <c r="BK117" s="130"/>
      <c r="BL117" s="130"/>
      <c r="BM117" s="130"/>
      <c r="BN117" s="130"/>
      <c r="BO117" s="130"/>
      <c r="BP117" s="130"/>
      <c r="BQ117" s="130"/>
      <c r="BR117" s="130"/>
      <c r="BS117" s="130"/>
      <c r="BT117" s="130"/>
      <c r="BU117" s="130"/>
      <c r="BV117" s="130"/>
      <c r="BW117" s="130"/>
      <c r="BX117" s="130"/>
      <c r="BY117" s="130"/>
      <c r="BZ117" s="130"/>
      <c r="CA117" s="130"/>
      <c r="CB117" s="130"/>
      <c r="CC117" s="130"/>
      <c r="CD117" s="130"/>
    </row>
    <row r="118" spans="1:82" s="76" customFormat="1">
      <c r="A118" s="101">
        <v>462</v>
      </c>
      <c r="B118" s="78" t="s">
        <v>113</v>
      </c>
      <c r="C118" s="85">
        <v>89.97868716448636</v>
      </c>
      <c r="D118" s="83">
        <v>41.055118708452035</v>
      </c>
      <c r="E118" s="83">
        <v>0.02</v>
      </c>
      <c r="F118" s="83">
        <v>7.0000000000000001E-3</v>
      </c>
      <c r="G118" s="83">
        <v>9.573283945986498</v>
      </c>
      <c r="H118" s="83">
        <v>0.15095449999999999</v>
      </c>
      <c r="I118" s="83">
        <v>48.211899949367087</v>
      </c>
      <c r="J118" s="84">
        <v>0.198513</v>
      </c>
      <c r="K118" s="84">
        <v>0.442</v>
      </c>
      <c r="L118" s="84">
        <v>1.4969387659414852E-2</v>
      </c>
      <c r="M118" s="84">
        <v>4.1000000000000002E-2</v>
      </c>
      <c r="N118" s="83">
        <v>99.714739491465039</v>
      </c>
      <c r="O118" s="85">
        <v>63.418340930455855</v>
      </c>
      <c r="P118" s="84">
        <v>1.5710292590271624E-2</v>
      </c>
      <c r="Q118" s="84">
        <v>8.7766537070099029E-2</v>
      </c>
      <c r="R118" s="84">
        <v>2.0736144579021346E-2</v>
      </c>
      <c r="S118" s="85">
        <v>28.358999999999998</v>
      </c>
      <c r="T118" s="84">
        <v>9.1678610563822524E-3</v>
      </c>
      <c r="U118" s="85">
        <v>0.22639840455474625</v>
      </c>
      <c r="V118" s="85">
        <v>0.48827685402625781</v>
      </c>
      <c r="W118" s="80"/>
      <c r="X118" s="107" t="s">
        <v>113</v>
      </c>
      <c r="Y118" s="75" t="s">
        <v>1136</v>
      </c>
      <c r="Z118" s="107"/>
      <c r="AA118" s="165">
        <v>31.3</v>
      </c>
      <c r="AB118" s="169" t="s">
        <v>945</v>
      </c>
      <c r="AC118" s="165">
        <v>1.93</v>
      </c>
      <c r="AD118" s="165">
        <v>70.430000000000007</v>
      </c>
      <c r="AE118" s="165">
        <v>1.24</v>
      </c>
      <c r="AF118" s="165"/>
      <c r="AG118" s="166">
        <v>1394.84</v>
      </c>
      <c r="AH118" s="166">
        <v>69310.48</v>
      </c>
      <c r="AI118" s="166">
        <v>131.21</v>
      </c>
      <c r="AJ118" s="166">
        <v>2999.83</v>
      </c>
      <c r="AK118" s="165">
        <v>3.09</v>
      </c>
      <c r="AL118" s="165"/>
      <c r="AM118" s="165"/>
      <c r="AN118" s="165"/>
      <c r="AO118" s="167" t="s">
        <v>945</v>
      </c>
      <c r="AP118" s="167" t="s">
        <v>945</v>
      </c>
      <c r="AQ118" s="167"/>
      <c r="AR118" s="167"/>
      <c r="AS118" s="167" t="s">
        <v>945</v>
      </c>
      <c r="AT118" s="167" t="s">
        <v>945</v>
      </c>
      <c r="AU118" s="167" t="s">
        <v>945</v>
      </c>
      <c r="AV118" s="165">
        <v>0.3</v>
      </c>
      <c r="AW118" s="167" t="s">
        <v>945</v>
      </c>
      <c r="AX118" s="167" t="s">
        <v>945</v>
      </c>
      <c r="AZ118" s="80"/>
      <c r="BA118" s="167" t="s">
        <v>945</v>
      </c>
      <c r="BB118" s="167"/>
      <c r="BC118" s="130"/>
      <c r="BD118" s="130"/>
      <c r="BE118" s="130"/>
      <c r="BF118" s="130"/>
      <c r="BG118" s="130"/>
      <c r="BH118" s="130"/>
      <c r="BI118" s="130"/>
      <c r="BJ118" s="130"/>
      <c r="BK118" s="130"/>
      <c r="BL118" s="130"/>
      <c r="BM118" s="130"/>
      <c r="BN118" s="130"/>
      <c r="BO118" s="130"/>
      <c r="BP118" s="130"/>
      <c r="BQ118" s="130"/>
      <c r="BR118" s="130"/>
      <c r="BS118" s="130"/>
      <c r="BT118" s="130"/>
      <c r="BU118" s="130"/>
      <c r="BV118" s="130"/>
      <c r="BW118" s="130"/>
      <c r="BX118" s="130"/>
      <c r="BY118" s="130"/>
      <c r="BZ118" s="130"/>
      <c r="CA118" s="130"/>
      <c r="CB118" s="130"/>
      <c r="CC118" s="130"/>
      <c r="CD118" s="130"/>
    </row>
    <row r="119" spans="1:82" s="76" customFormat="1">
      <c r="A119" s="101">
        <v>462</v>
      </c>
      <c r="B119" s="78" t="s">
        <v>114</v>
      </c>
      <c r="C119" s="85">
        <v>90.214960910802887</v>
      </c>
      <c r="D119" s="83">
        <v>41.352833968147465</v>
      </c>
      <c r="E119" s="83">
        <v>1.7000000000000001E-2</v>
      </c>
      <c r="F119" s="83">
        <v>8.9999999999999993E-3</v>
      </c>
      <c r="G119" s="83">
        <v>9.3260280680551357</v>
      </c>
      <c r="H119" s="83">
        <v>0.14511109999999999</v>
      </c>
      <c r="I119" s="83">
        <v>48.227082742699764</v>
      </c>
      <c r="J119" s="84">
        <v>0.20618499999999998</v>
      </c>
      <c r="K119" s="84">
        <v>0.44700000000000001</v>
      </c>
      <c r="L119" s="84">
        <v>1.724136912513935E-2</v>
      </c>
      <c r="M119" s="84">
        <v>4.428E-2</v>
      </c>
      <c r="N119" s="83">
        <v>99.79176224802751</v>
      </c>
      <c r="O119" s="85">
        <v>64.268192219996521</v>
      </c>
      <c r="P119" s="84">
        <v>1.5502547328491111E-2</v>
      </c>
      <c r="Q119" s="84">
        <v>8.6439699632291686E-2</v>
      </c>
      <c r="R119" s="84">
        <v>2.2108554520252278E-2</v>
      </c>
      <c r="S119" s="85">
        <v>22.909444444444443</v>
      </c>
      <c r="T119" s="84">
        <v>9.2686510271588699E-3</v>
      </c>
      <c r="U119" s="85">
        <v>0.26942244826949047</v>
      </c>
      <c r="V119" s="85">
        <v>0.47429172206428089</v>
      </c>
      <c r="W119" s="80"/>
      <c r="X119" s="107" t="s">
        <v>114</v>
      </c>
      <c r="Y119" s="75" t="s">
        <v>1136</v>
      </c>
      <c r="Z119" s="107"/>
      <c r="AA119" s="165">
        <v>36.5</v>
      </c>
      <c r="AB119" s="166">
        <v>1231.8499999999999</v>
      </c>
      <c r="AC119" s="167"/>
      <c r="AD119" s="165">
        <v>93.43</v>
      </c>
      <c r="AE119" s="165">
        <v>1.67</v>
      </c>
      <c r="AF119" s="165"/>
      <c r="AG119" s="166">
        <v>1160.57</v>
      </c>
      <c r="AH119" s="166">
        <v>60976.36</v>
      </c>
      <c r="AI119" s="166">
        <v>125.18</v>
      </c>
      <c r="AJ119" s="166">
        <v>4199.6000000000004</v>
      </c>
      <c r="AK119" s="167" t="s">
        <v>945</v>
      </c>
      <c r="AL119" s="167"/>
      <c r="AM119" s="167"/>
      <c r="AN119" s="167"/>
      <c r="AO119" s="167" t="s">
        <v>945</v>
      </c>
      <c r="AP119" s="167" t="s">
        <v>945</v>
      </c>
      <c r="AQ119" s="167"/>
      <c r="AR119" s="167"/>
      <c r="AS119" s="167" t="s">
        <v>945</v>
      </c>
      <c r="AT119" s="167" t="s">
        <v>945</v>
      </c>
      <c r="AU119" s="167" t="s">
        <v>945</v>
      </c>
      <c r="AV119" s="167" t="s">
        <v>945</v>
      </c>
      <c r="AW119" s="167" t="s">
        <v>945</v>
      </c>
      <c r="AX119" s="167" t="s">
        <v>945</v>
      </c>
      <c r="AZ119" s="80"/>
      <c r="BA119" s="167" t="s">
        <v>945</v>
      </c>
      <c r="BB119" s="167"/>
      <c r="BC119" s="130"/>
      <c r="BD119" s="130"/>
      <c r="BE119" s="130"/>
      <c r="BF119" s="130"/>
      <c r="BG119" s="130"/>
      <c r="BH119" s="130"/>
      <c r="BI119" s="130"/>
      <c r="BJ119" s="130"/>
      <c r="BK119" s="130"/>
      <c r="BL119" s="130"/>
      <c r="BM119" s="130"/>
      <c r="BN119" s="130"/>
      <c r="BO119" s="130"/>
      <c r="BP119" s="130"/>
      <c r="BQ119" s="130"/>
      <c r="BR119" s="130"/>
      <c r="BS119" s="130"/>
      <c r="BT119" s="130"/>
      <c r="BU119" s="130"/>
      <c r="BV119" s="130"/>
      <c r="BW119" s="130"/>
      <c r="BX119" s="130"/>
      <c r="BY119" s="130"/>
      <c r="BZ119" s="130"/>
      <c r="CA119" s="130"/>
      <c r="CB119" s="130"/>
      <c r="CC119" s="130"/>
      <c r="CD119" s="130"/>
    </row>
    <row r="120" spans="1:82" s="76" customFormat="1">
      <c r="A120" s="101">
        <v>462</v>
      </c>
      <c r="B120" s="78" t="s">
        <v>115</v>
      </c>
      <c r="C120" s="85">
        <v>90.750760938732256</v>
      </c>
      <c r="D120" s="83">
        <v>41.263980302518192</v>
      </c>
      <c r="E120" s="83">
        <v>1.9E-2</v>
      </c>
      <c r="F120" s="83">
        <v>8.0000000000000002E-3</v>
      </c>
      <c r="G120" s="83">
        <v>8.7922561623570097</v>
      </c>
      <c r="H120" s="83">
        <v>0.13537210000000002</v>
      </c>
      <c r="I120" s="83">
        <v>48.38635161675677</v>
      </c>
      <c r="J120" s="84">
        <v>0.18412799999999999</v>
      </c>
      <c r="K120" s="84">
        <v>0.52400000000000002</v>
      </c>
      <c r="L120" s="84">
        <v>1.6828518221407289E-2</v>
      </c>
      <c r="M120" s="84">
        <v>4.5919999999999996E-2</v>
      </c>
      <c r="N120" s="83">
        <v>99.375836699853366</v>
      </c>
      <c r="O120" s="85">
        <v>64.948805273442673</v>
      </c>
      <c r="P120" s="84">
        <v>1.5340092668562944E-2</v>
      </c>
      <c r="Q120" s="84">
        <v>9.5215739049016562E-2</v>
      </c>
      <c r="R120" s="84">
        <v>2.0942064994457502E-2</v>
      </c>
      <c r="S120" s="85">
        <v>23.015999999999998</v>
      </c>
      <c r="T120" s="84">
        <v>1.0829500106772518E-2</v>
      </c>
      <c r="U120" s="85">
        <v>0.30306680834061428</v>
      </c>
      <c r="V120" s="85">
        <v>0.56679293272444431</v>
      </c>
      <c r="W120" s="80"/>
      <c r="X120" s="107" t="s">
        <v>115</v>
      </c>
      <c r="Y120" s="75" t="s">
        <v>1136</v>
      </c>
      <c r="Z120" s="107"/>
      <c r="AA120" s="165">
        <v>32.76</v>
      </c>
      <c r="AB120" s="166">
        <v>1201.8699999999999</v>
      </c>
      <c r="AC120" s="165">
        <v>1.84</v>
      </c>
      <c r="AD120" s="165">
        <v>90.32</v>
      </c>
      <c r="AE120" s="165">
        <v>1.54</v>
      </c>
      <c r="AF120" s="165"/>
      <c r="AG120" s="166">
        <v>1264.77</v>
      </c>
      <c r="AH120" s="166">
        <v>67444.179999999993</v>
      </c>
      <c r="AI120" s="166">
        <v>135.36000000000001</v>
      </c>
      <c r="AJ120" s="166">
        <v>3451.95</v>
      </c>
      <c r="AK120" s="167" t="s">
        <v>945</v>
      </c>
      <c r="AL120" s="167"/>
      <c r="AM120" s="167"/>
      <c r="AN120" s="167"/>
      <c r="AO120" s="167" t="s">
        <v>945</v>
      </c>
      <c r="AP120" s="167" t="s">
        <v>945</v>
      </c>
      <c r="AQ120" s="167"/>
      <c r="AR120" s="167"/>
      <c r="AS120" s="167" t="s">
        <v>945</v>
      </c>
      <c r="AT120" s="165">
        <v>1.1299999999999999</v>
      </c>
      <c r="AU120" s="167" t="s">
        <v>945</v>
      </c>
      <c r="AV120" s="167" t="s">
        <v>945</v>
      </c>
      <c r="AW120" s="167" t="s">
        <v>945</v>
      </c>
      <c r="AX120" s="167" t="s">
        <v>945</v>
      </c>
      <c r="AZ120" s="80"/>
      <c r="BA120" s="167" t="s">
        <v>945</v>
      </c>
      <c r="BB120" s="167"/>
      <c r="BC120" s="130"/>
      <c r="BD120" s="130"/>
      <c r="BE120" s="130"/>
      <c r="BF120" s="130"/>
      <c r="BG120" s="130"/>
      <c r="BH120" s="130"/>
      <c r="BI120" s="130"/>
      <c r="BJ120" s="130"/>
      <c r="BK120" s="130"/>
      <c r="BL120" s="130"/>
      <c r="BM120" s="130"/>
      <c r="BN120" s="130"/>
      <c r="BO120" s="130"/>
      <c r="BP120" s="130"/>
      <c r="BQ120" s="130"/>
      <c r="BR120" s="130"/>
      <c r="BS120" s="130"/>
      <c r="BT120" s="130"/>
      <c r="BU120" s="130"/>
      <c r="BV120" s="130"/>
      <c r="BW120" s="130"/>
      <c r="BX120" s="130"/>
      <c r="BY120" s="130"/>
      <c r="BZ120" s="130"/>
      <c r="CA120" s="130"/>
      <c r="CB120" s="130"/>
      <c r="CC120" s="130"/>
      <c r="CD120" s="130"/>
    </row>
    <row r="121" spans="1:82" s="76" customFormat="1">
      <c r="A121" s="101">
        <v>462</v>
      </c>
      <c r="B121" s="78" t="s">
        <v>116</v>
      </c>
      <c r="C121" s="85">
        <v>89.846102603607278</v>
      </c>
      <c r="D121" s="83">
        <v>41.192228110951554</v>
      </c>
      <c r="E121" s="83">
        <v>1.9E-2</v>
      </c>
      <c r="F121" s="83">
        <v>8.9999999999999993E-3</v>
      </c>
      <c r="G121" s="83">
        <v>9.6603327395276661</v>
      </c>
      <c r="H121" s="83">
        <v>0.15095449999999999</v>
      </c>
      <c r="I121" s="83">
        <v>47.944283342780793</v>
      </c>
      <c r="J121" s="84">
        <v>0.20618499999999998</v>
      </c>
      <c r="K121" s="84">
        <v>0.41</v>
      </c>
      <c r="L121" s="84">
        <v>1.8873633986519561E-2</v>
      </c>
      <c r="M121" s="84">
        <v>4.1000000000000002E-2</v>
      </c>
      <c r="N121" s="83">
        <v>99.651857327246518</v>
      </c>
      <c r="O121" s="85">
        <v>63.994996767421085</v>
      </c>
      <c r="P121" s="84">
        <v>1.5568727899589057E-2</v>
      </c>
      <c r="Q121" s="84">
        <v>8.2611234271431244E-2</v>
      </c>
      <c r="R121" s="84">
        <v>2.134346772097637E-2</v>
      </c>
      <c r="S121" s="85">
        <v>22.909444444444443</v>
      </c>
      <c r="T121" s="84">
        <v>8.5515930453830772E-3</v>
      </c>
      <c r="U121" s="85">
        <v>0.25571645199510629</v>
      </c>
      <c r="V121" s="85">
        <v>0.4339389314677396</v>
      </c>
      <c r="W121" s="80"/>
      <c r="X121" s="107" t="s">
        <v>116</v>
      </c>
      <c r="Y121" s="75" t="s">
        <v>1137</v>
      </c>
      <c r="Z121" s="153">
        <v>5.3944905527105771</v>
      </c>
      <c r="AA121" s="154">
        <v>64.994815235093299</v>
      </c>
      <c r="AB121" s="154">
        <v>1625.0911078166591</v>
      </c>
      <c r="AC121" s="153">
        <v>2.0969810526315791</v>
      </c>
      <c r="AD121" s="154">
        <v>120.20021873977153</v>
      </c>
      <c r="AE121" s="153">
        <v>1.4263162174910138</v>
      </c>
      <c r="AF121" s="154">
        <v>347.79107399810431</v>
      </c>
      <c r="AG121" s="154">
        <v>1115.1345546106577</v>
      </c>
      <c r="AH121" s="154"/>
      <c r="AI121" s="154">
        <v>138.47815403326615</v>
      </c>
      <c r="AJ121" s="154">
        <v>3310.0037230999546</v>
      </c>
      <c r="AK121" s="153">
        <v>1.3932448160288757</v>
      </c>
      <c r="AL121" s="154">
        <v>132.98466395579703</v>
      </c>
      <c r="AM121" s="155">
        <v>9.300192607539208E-2</v>
      </c>
      <c r="AN121" s="156">
        <v>1.0437806227279911</v>
      </c>
      <c r="AO121" s="155">
        <v>5.299506609738569E-2</v>
      </c>
      <c r="AP121" s="155">
        <v>0.13120189061444967</v>
      </c>
      <c r="AQ121" s="155">
        <v>0.27026263532657008</v>
      </c>
      <c r="AR121" s="155">
        <v>0.10679156908665106</v>
      </c>
      <c r="AS121" s="155"/>
      <c r="AT121" s="155"/>
      <c r="AU121" s="155">
        <v>3.0966628308400465E-3</v>
      </c>
      <c r="AV121" s="155">
        <v>1.0047025148231447E-2</v>
      </c>
      <c r="AW121" s="155"/>
      <c r="AX121" s="155"/>
      <c r="AY121" s="155">
        <v>1.2589981447124301E-2</v>
      </c>
      <c r="AZ121" s="155">
        <v>9.3211009174311941E-3</v>
      </c>
      <c r="BA121" s="155">
        <v>2.2289156626506025E-2</v>
      </c>
      <c r="BB121" s="157"/>
      <c r="BC121" s="158">
        <v>0.37</v>
      </c>
      <c r="BD121" s="158"/>
      <c r="BE121" s="159">
        <v>65.91</v>
      </c>
      <c r="BF121" s="160">
        <v>0.11</v>
      </c>
      <c r="BG121" s="159">
        <v>6.34</v>
      </c>
      <c r="BH121" s="160">
        <v>0.08</v>
      </c>
      <c r="BI121" s="159">
        <v>13.66</v>
      </c>
      <c r="BJ121" s="159">
        <v>39.67</v>
      </c>
      <c r="BK121" s="159"/>
      <c r="BL121" s="159">
        <v>4.97</v>
      </c>
      <c r="BM121" s="159">
        <v>107.26</v>
      </c>
      <c r="BN121" s="160">
        <v>4.7E-2</v>
      </c>
      <c r="BO121" s="159">
        <v>8.15</v>
      </c>
      <c r="BP121" s="161">
        <v>5.4999999999999997E-3</v>
      </c>
      <c r="BQ121" s="158">
        <v>4.4999999999999998E-2</v>
      </c>
      <c r="BR121" s="161">
        <v>2.5999999999999999E-3</v>
      </c>
      <c r="BS121" s="161">
        <v>5.8999999999999999E-3</v>
      </c>
      <c r="BT121" s="161">
        <v>1.0999999999999999E-2</v>
      </c>
      <c r="BU121" s="161">
        <v>9.1999999999999998E-3</v>
      </c>
      <c r="BV121" s="161"/>
      <c r="BW121" s="161"/>
      <c r="BX121" s="161">
        <v>6.6E-4</v>
      </c>
      <c r="BY121" s="161">
        <v>3.3E-3</v>
      </c>
      <c r="BZ121" s="161"/>
      <c r="CA121" s="161">
        <v>3.8999999999999998E-3</v>
      </c>
      <c r="CB121" s="161">
        <v>2.8E-3</v>
      </c>
      <c r="CC121" s="161">
        <v>2.3E-3</v>
      </c>
      <c r="CD121" s="161">
        <v>2.7000000000000001E-3</v>
      </c>
    </row>
    <row r="122" spans="1:82" s="76" customFormat="1">
      <c r="A122" s="101">
        <v>462</v>
      </c>
      <c r="B122" s="78" t="s">
        <v>117</v>
      </c>
      <c r="C122" s="85">
        <v>90.020446247023415</v>
      </c>
      <c r="D122" s="83">
        <v>41.008684118966485</v>
      </c>
      <c r="E122" s="83">
        <v>1.2999999999999999E-2</v>
      </c>
      <c r="F122" s="83">
        <v>0.05</v>
      </c>
      <c r="G122" s="83">
        <v>9.528511604650193</v>
      </c>
      <c r="H122" s="83">
        <v>0.15095449999999999</v>
      </c>
      <c r="I122" s="83">
        <v>48.209583628524584</v>
      </c>
      <c r="J122" s="84">
        <v>0.217693</v>
      </c>
      <c r="K122" s="84">
        <v>0.38300000000000001</v>
      </c>
      <c r="L122" s="84">
        <v>1.8018637234884789E-2</v>
      </c>
      <c r="M122" s="84">
        <v>4.1000000000000002E-2</v>
      </c>
      <c r="N122" s="83">
        <v>99.620445489376124</v>
      </c>
      <c r="O122" s="85">
        <v>63.121745987368335</v>
      </c>
      <c r="P122" s="84">
        <v>1.5784111735541027E-2</v>
      </c>
      <c r="Q122" s="84">
        <v>7.5699055455474618E-2</v>
      </c>
      <c r="R122" s="84">
        <v>2.2846485267831278E-2</v>
      </c>
      <c r="S122" s="85">
        <v>4.3538600000000001</v>
      </c>
      <c r="T122" s="84">
        <v>7.9444784869161789E-3</v>
      </c>
      <c r="U122" s="85">
        <v>0.21111045956945329</v>
      </c>
      <c r="V122" s="85">
        <v>0.36108318431179359</v>
      </c>
      <c r="W122" s="80"/>
      <c r="X122" s="107" t="s">
        <v>117</v>
      </c>
      <c r="Y122" s="75" t="s">
        <v>1137</v>
      </c>
      <c r="Z122" s="137">
        <v>5.2594031432103119</v>
      </c>
      <c r="AA122" s="138">
        <v>45.531127250252524</v>
      </c>
      <c r="AB122" s="138">
        <v>1555.2644888698273</v>
      </c>
      <c r="AC122" s="137">
        <v>1.7910652350877192</v>
      </c>
      <c r="AD122" s="138">
        <v>92.579612495309874</v>
      </c>
      <c r="AE122" s="137">
        <v>1.0986353951498786</v>
      </c>
      <c r="AF122" s="138">
        <v>294.72489101555652</v>
      </c>
      <c r="AG122" s="138">
        <v>1095.3201596378817</v>
      </c>
      <c r="AH122" s="138"/>
      <c r="AI122" s="138">
        <v>137.91430984583158</v>
      </c>
      <c r="AJ122" s="138">
        <v>3371.0400551070684</v>
      </c>
      <c r="AK122" s="137">
        <v>1.287715001289087</v>
      </c>
      <c r="AL122" s="138">
        <v>133.40981395041266</v>
      </c>
      <c r="AM122" s="139">
        <v>6.6403742089333209E-2</v>
      </c>
      <c r="AN122" s="140">
        <v>0.94104630946736212</v>
      </c>
      <c r="AO122" s="139">
        <v>4.9555224078894129E-2</v>
      </c>
      <c r="AP122" s="139">
        <v>0.11086621008970769</v>
      </c>
      <c r="AQ122" s="139">
        <v>0.19751904750035312</v>
      </c>
      <c r="AR122" s="139">
        <v>0.10163934426229508</v>
      </c>
      <c r="AS122" s="139"/>
      <c r="AT122" s="139"/>
      <c r="AU122" s="139">
        <v>1.8434982738780208E-3</v>
      </c>
      <c r="AV122" s="139">
        <v>8.7221427111020267E-3</v>
      </c>
      <c r="AW122" s="139"/>
      <c r="AX122" s="139"/>
      <c r="AY122" s="139">
        <v>1.5374304267161408E-2</v>
      </c>
      <c r="AZ122" s="139">
        <v>1.0302269435055529E-2</v>
      </c>
      <c r="BA122" s="139">
        <v>1.4819277108433736E-2</v>
      </c>
      <c r="BC122" s="141">
        <v>0.36</v>
      </c>
      <c r="BD122" s="141"/>
      <c r="BE122" s="142">
        <v>63.13</v>
      </c>
      <c r="BF122" s="143">
        <v>9.7000000000000003E-2</v>
      </c>
      <c r="BG122" s="142">
        <v>4.8899999999999997</v>
      </c>
      <c r="BH122" s="143">
        <v>6.2E-2</v>
      </c>
      <c r="BI122" s="142">
        <v>11.59</v>
      </c>
      <c r="BJ122" s="142">
        <v>38.99</v>
      </c>
      <c r="BK122" s="142"/>
      <c r="BL122" s="142">
        <v>4.95</v>
      </c>
      <c r="BM122" s="142">
        <v>109.32</v>
      </c>
      <c r="BN122" s="143">
        <v>4.2999999999999997E-2</v>
      </c>
      <c r="BO122" s="142">
        <v>8.19</v>
      </c>
      <c r="BP122" s="144">
        <v>4.3E-3</v>
      </c>
      <c r="BQ122" s="141">
        <v>4.1000000000000002E-2</v>
      </c>
      <c r="BR122" s="144">
        <v>2.3999999999999998E-3</v>
      </c>
      <c r="BS122" s="144">
        <v>5.1000000000000004E-3</v>
      </c>
      <c r="BT122" s="144">
        <v>8.3999999999999995E-3</v>
      </c>
      <c r="BU122" s="144">
        <v>8.8000000000000005E-3</v>
      </c>
      <c r="BV122" s="144"/>
      <c r="BW122" s="144"/>
      <c r="BX122" s="144">
        <v>6.4000000000000005E-4</v>
      </c>
      <c r="BY122" s="144">
        <v>3.0999999999999999E-3</v>
      </c>
      <c r="BZ122" s="144"/>
      <c r="CA122" s="144">
        <v>3.8999999999999998E-3</v>
      </c>
      <c r="CB122" s="144">
        <v>2.8E-3</v>
      </c>
      <c r="CC122" s="144">
        <v>2.2000000000000001E-3</v>
      </c>
      <c r="CD122" s="144">
        <v>2.3999999999999998E-3</v>
      </c>
    </row>
    <row r="123" spans="1:82" s="76" customFormat="1">
      <c r="A123" s="101">
        <v>462</v>
      </c>
      <c r="B123" s="78" t="s">
        <v>118</v>
      </c>
      <c r="C123" s="85">
        <v>89.907990537335309</v>
      </c>
      <c r="D123" s="83">
        <v>41.172558610137699</v>
      </c>
      <c r="E123" s="83">
        <v>1.7000000000000001E-2</v>
      </c>
      <c r="F123" s="83">
        <v>7.0000000000000001E-3</v>
      </c>
      <c r="G123" s="83">
        <v>9.6503734336100671</v>
      </c>
      <c r="H123" s="83">
        <v>0.14998059999999999</v>
      </c>
      <c r="I123" s="83">
        <v>48.221757538959729</v>
      </c>
      <c r="J123" s="84">
        <v>0.1918</v>
      </c>
      <c r="K123" s="84">
        <v>0.42599999999999999</v>
      </c>
      <c r="L123" s="84">
        <v>1.7884589223028928E-2</v>
      </c>
      <c r="M123" s="84">
        <v>4.1000000000000002E-2</v>
      </c>
      <c r="N123" s="83">
        <v>99.895354771930542</v>
      </c>
      <c r="O123" s="85">
        <v>64.344144733452637</v>
      </c>
      <c r="P123" s="84">
        <v>1.5484247956583238E-2</v>
      </c>
      <c r="Q123" s="84">
        <v>8.5253198815834264E-2</v>
      </c>
      <c r="R123" s="84">
        <v>1.9874878554647844E-2</v>
      </c>
      <c r="S123" s="85">
        <v>27.4</v>
      </c>
      <c r="T123" s="84">
        <v>8.8341865112614871E-3</v>
      </c>
      <c r="U123" s="85">
        <v>0.27321224819161127</v>
      </c>
      <c r="V123" s="85">
        <v>0.46178576615865635</v>
      </c>
      <c r="W123" s="80"/>
      <c r="X123" s="107" t="s">
        <v>118</v>
      </c>
      <c r="Y123" s="75" t="s">
        <v>1137</v>
      </c>
      <c r="Z123" s="137">
        <v>5.2594031432103119</v>
      </c>
      <c r="AA123" s="138">
        <v>48.950726809801161</v>
      </c>
      <c r="AB123" s="138">
        <v>1594.0380483046188</v>
      </c>
      <c r="AC123" s="137">
        <v>1.8718924912280706</v>
      </c>
      <c r="AD123" s="138">
        <v>95.808658582342773</v>
      </c>
      <c r="AE123" s="137">
        <v>1.2122180114828487</v>
      </c>
      <c r="AF123" s="138">
        <v>318.78428528632247</v>
      </c>
      <c r="AG123" s="138">
        <v>1183.3952452635922</v>
      </c>
      <c r="AH123" s="138"/>
      <c r="AI123" s="138">
        <v>142.86031148999425</v>
      </c>
      <c r="AJ123" s="138">
        <v>3258.6613315206459</v>
      </c>
      <c r="AK123" s="137">
        <v>1.3492740598872972</v>
      </c>
      <c r="AL123" s="138">
        <v>139.58846564092804</v>
      </c>
      <c r="AM123" s="139">
        <v>7.0714482252591013E-2</v>
      </c>
      <c r="AN123" s="140">
        <v>0.97803066224118851</v>
      </c>
      <c r="AO123" s="139">
        <v>5.1167650025062052E-2</v>
      </c>
      <c r="AP123" s="139">
        <v>0.11111121828880098</v>
      </c>
      <c r="AQ123" s="139">
        <v>0.2139368711416868</v>
      </c>
      <c r="AR123" s="139">
        <v>0.1288056206088993</v>
      </c>
      <c r="AS123" s="139"/>
      <c r="AT123" s="139"/>
      <c r="AU123" s="139">
        <v>2.4338319907940163E-3</v>
      </c>
      <c r="AV123" s="139"/>
      <c r="AW123" s="139"/>
      <c r="AX123" s="139"/>
      <c r="AY123" s="139">
        <v>2.1790352504638216E-2</v>
      </c>
      <c r="AZ123" s="139">
        <v>7.4814099468855635E-3</v>
      </c>
      <c r="BA123" s="139">
        <v>2.0120481927710845E-2</v>
      </c>
      <c r="BC123" s="141">
        <v>0.36</v>
      </c>
      <c r="BD123" s="141"/>
      <c r="BE123" s="142">
        <v>64.75</v>
      </c>
      <c r="BF123" s="143">
        <v>0.1</v>
      </c>
      <c r="BG123" s="142">
        <v>5.07</v>
      </c>
      <c r="BH123" s="143">
        <v>6.8000000000000005E-2</v>
      </c>
      <c r="BI123" s="142">
        <v>12.55</v>
      </c>
      <c r="BJ123" s="142">
        <v>42.15</v>
      </c>
      <c r="BK123" s="142"/>
      <c r="BL123" s="142">
        <v>5.14</v>
      </c>
      <c r="BM123" s="142">
        <v>105.75</v>
      </c>
      <c r="BN123" s="143">
        <v>4.4999999999999998E-2</v>
      </c>
      <c r="BO123" s="142">
        <v>8.56</v>
      </c>
      <c r="BP123" s="144">
        <v>4.4000000000000003E-3</v>
      </c>
      <c r="BQ123" s="141">
        <v>4.2000000000000003E-2</v>
      </c>
      <c r="BR123" s="144">
        <v>2.5000000000000001E-3</v>
      </c>
      <c r="BS123" s="144">
        <v>5.1000000000000004E-3</v>
      </c>
      <c r="BT123" s="144">
        <v>8.9999999999999993E-3</v>
      </c>
      <c r="BU123" s="144">
        <v>9.7999999999999997E-3</v>
      </c>
      <c r="BV123" s="144"/>
      <c r="BW123" s="144"/>
      <c r="BX123" s="144">
        <v>6.4999999999999997E-4</v>
      </c>
      <c r="BY123" s="144">
        <v>3.0000000000000001E-3</v>
      </c>
      <c r="BZ123" s="144"/>
      <c r="CA123" s="144">
        <v>4.0000000000000001E-3</v>
      </c>
      <c r="CB123" s="144">
        <v>2.8E-3</v>
      </c>
      <c r="CC123" s="144">
        <v>2.0999999999999999E-3</v>
      </c>
      <c r="CD123" s="144">
        <v>2.5999999999999999E-3</v>
      </c>
    </row>
    <row r="124" spans="1:82" s="76" customFormat="1">
      <c r="A124" s="101">
        <v>462</v>
      </c>
      <c r="B124" s="78" t="s">
        <v>995</v>
      </c>
      <c r="C124" s="85">
        <v>90.220027277845361</v>
      </c>
      <c r="D124" s="83">
        <v>41.198476737671619</v>
      </c>
      <c r="E124" s="83">
        <v>1.4999999999999999E-2</v>
      </c>
      <c r="F124" s="83">
        <v>8.0000000000000002E-3</v>
      </c>
      <c r="G124" s="83">
        <v>9.3623940170406037</v>
      </c>
      <c r="H124" s="83">
        <v>0.14316329999999999</v>
      </c>
      <c r="I124" s="83">
        <v>48.442940688427058</v>
      </c>
      <c r="J124" s="84">
        <v>0.17357899999999998</v>
      </c>
      <c r="K124" s="84">
        <v>0.39300000000000002</v>
      </c>
      <c r="L124" s="84">
        <v>1.7201366581255338E-2</v>
      </c>
      <c r="M124" s="84">
        <v>5.33E-2</v>
      </c>
      <c r="N124" s="83">
        <v>99.807055109720523</v>
      </c>
      <c r="O124" s="85">
        <v>65.396606651569257</v>
      </c>
      <c r="P124" s="84">
        <v>1.523505182639553E-2</v>
      </c>
      <c r="Q124" s="84">
        <v>7.5953705460658896E-2</v>
      </c>
      <c r="R124" s="84">
        <v>1.8540022956101486E-2</v>
      </c>
      <c r="S124" s="85">
        <v>21.697374999999997</v>
      </c>
      <c r="T124" s="84">
        <v>8.1126371441337195E-3</v>
      </c>
      <c r="U124" s="85">
        <v>0.32482076675348548</v>
      </c>
      <c r="V124" s="85">
        <v>0.36376724629643692</v>
      </c>
      <c r="W124" s="80"/>
      <c r="X124" s="107" t="s">
        <v>995</v>
      </c>
      <c r="Y124" s="75" t="s">
        <v>1137</v>
      </c>
      <c r="Z124" s="137">
        <v>5.5475896168108765</v>
      </c>
      <c r="AA124" s="138">
        <v>43.950263191575942</v>
      </c>
      <c r="AB124" s="138">
        <v>1624.5893323416205</v>
      </c>
      <c r="AC124" s="137">
        <v>1.8575686736842103</v>
      </c>
      <c r="AD124" s="138">
        <v>95.75756608096566</v>
      </c>
      <c r="AE124" s="137">
        <v>1.132810695639445</v>
      </c>
      <c r="AF124" s="138">
        <v>288.34705426876883</v>
      </c>
      <c r="AG124" s="138">
        <v>1206.4687183196806</v>
      </c>
      <c r="AH124" s="138"/>
      <c r="AI124" s="138">
        <v>142.82074347684093</v>
      </c>
      <c r="AJ124" s="138">
        <v>2967.6989296411944</v>
      </c>
      <c r="AK124" s="137">
        <v>1.2776645427424405</v>
      </c>
      <c r="AL124" s="138">
        <v>139.7104185136499</v>
      </c>
      <c r="AM124" s="139">
        <v>6.7412638723287149E-2</v>
      </c>
      <c r="AN124" s="140">
        <v>1.0119329856171961</v>
      </c>
      <c r="AO124" s="139">
        <v>4.9232738889660545E-2</v>
      </c>
      <c r="AP124" s="139">
        <v>0.10633355840648209</v>
      </c>
      <c r="AQ124" s="139">
        <v>0.19802421130470182</v>
      </c>
      <c r="AR124" s="139">
        <v>0.10304449648711944</v>
      </c>
      <c r="AS124" s="139"/>
      <c r="AT124" s="139"/>
      <c r="AU124" s="139">
        <v>1.522439585730725E-3</v>
      </c>
      <c r="AV124" s="139">
        <v>8.9429564506235959E-3</v>
      </c>
      <c r="AW124" s="139"/>
      <c r="AX124" s="139"/>
      <c r="AY124" s="139">
        <v>8.7161410018552869E-3</v>
      </c>
      <c r="AZ124" s="139">
        <v>1.4104297440849832E-2</v>
      </c>
      <c r="BA124" s="139">
        <v>2.2530120481927714E-2</v>
      </c>
      <c r="BC124" s="141">
        <v>0.38</v>
      </c>
      <c r="BD124" s="141"/>
      <c r="BE124" s="142">
        <v>66.040000000000006</v>
      </c>
      <c r="BF124" s="143">
        <v>0.1</v>
      </c>
      <c r="BG124" s="142">
        <v>5.07</v>
      </c>
      <c r="BH124" s="143">
        <v>6.4000000000000001E-2</v>
      </c>
      <c r="BI124" s="142">
        <v>11.36</v>
      </c>
      <c r="BJ124" s="142">
        <v>43</v>
      </c>
      <c r="BK124" s="142"/>
      <c r="BL124" s="142">
        <v>5.14</v>
      </c>
      <c r="BM124" s="142">
        <v>96.38</v>
      </c>
      <c r="BN124" s="143">
        <v>4.2999999999999997E-2</v>
      </c>
      <c r="BO124" s="142">
        <v>8.57</v>
      </c>
      <c r="BP124" s="144">
        <v>4.3E-3</v>
      </c>
      <c r="BQ124" s="141">
        <v>4.3999999999999997E-2</v>
      </c>
      <c r="BR124" s="144">
        <v>2.3999999999999998E-3</v>
      </c>
      <c r="BS124" s="144">
        <v>4.8999999999999998E-3</v>
      </c>
      <c r="BT124" s="144">
        <v>8.3999999999999995E-3</v>
      </c>
      <c r="BU124" s="144">
        <v>8.8999999999999999E-3</v>
      </c>
      <c r="BV124" s="144"/>
      <c r="BW124" s="144"/>
      <c r="BX124" s="144">
        <v>5.9999999999999995E-4</v>
      </c>
      <c r="BY124" s="144">
        <v>3.0000000000000001E-3</v>
      </c>
      <c r="BZ124" s="144"/>
      <c r="CA124" s="144">
        <v>3.7000000000000002E-3</v>
      </c>
      <c r="CB124" s="144">
        <v>2.5999999999999999E-3</v>
      </c>
      <c r="CC124" s="144">
        <v>2.0999999999999999E-3</v>
      </c>
      <c r="CD124" s="144">
        <v>2.5999999999999999E-3</v>
      </c>
    </row>
    <row r="125" spans="1:82" s="76" customFormat="1">
      <c r="A125" s="101">
        <v>462</v>
      </c>
      <c r="B125" s="78" t="s">
        <v>119</v>
      </c>
      <c r="C125" s="85">
        <v>90.007254004375099</v>
      </c>
      <c r="D125" s="83">
        <v>41.207275648778463</v>
      </c>
      <c r="E125" s="83">
        <v>0.02</v>
      </c>
      <c r="F125" s="83">
        <v>7.0000000000000001E-3</v>
      </c>
      <c r="G125" s="83">
        <v>9.5558685983897664</v>
      </c>
      <c r="H125" s="83">
        <v>0.14998059999999999</v>
      </c>
      <c r="I125" s="83">
        <v>48.277092505665266</v>
      </c>
      <c r="J125" s="84">
        <v>0.20043099999999997</v>
      </c>
      <c r="K125" s="84">
        <v>0.434</v>
      </c>
      <c r="L125" s="84">
        <v>1.6988544541771261E-2</v>
      </c>
      <c r="M125" s="84">
        <v>4.1819999999999996E-2</v>
      </c>
      <c r="N125" s="83">
        <v>99.910456897375283</v>
      </c>
      <c r="O125" s="85">
        <v>63.714031003941621</v>
      </c>
      <c r="P125" s="84">
        <v>1.5637382785362041E-2</v>
      </c>
      <c r="Q125" s="84">
        <v>8.5905069183992044E-2</v>
      </c>
      <c r="R125" s="84">
        <v>2.0974650073544758E-2</v>
      </c>
      <c r="S125" s="85">
        <v>28.632999999999996</v>
      </c>
      <c r="T125" s="84">
        <v>8.9897708721599287E-3</v>
      </c>
      <c r="U125" s="85">
        <v>0.24149802515152086</v>
      </c>
      <c r="V125" s="85">
        <v>0.46865661021311295</v>
      </c>
      <c r="W125" s="80"/>
      <c r="X125" s="107" t="s">
        <v>119</v>
      </c>
      <c r="Y125" s="75" t="s">
        <v>1137</v>
      </c>
      <c r="Z125" s="137">
        <v>4.9892283242097824</v>
      </c>
      <c r="AA125" s="138">
        <v>42.447881745741455</v>
      </c>
      <c r="AB125" s="138">
        <v>1560.5445353458006</v>
      </c>
      <c r="AC125" s="137">
        <v>1.7429781333333336</v>
      </c>
      <c r="AD125" s="138">
        <v>91.52710696694156</v>
      </c>
      <c r="AE125" s="137">
        <v>1.193120049444562</v>
      </c>
      <c r="AF125" s="138">
        <v>324.86097628452671</v>
      </c>
      <c r="AG125" s="138">
        <v>1141.9669643517936</v>
      </c>
      <c r="AH125" s="138"/>
      <c r="AI125" s="138">
        <v>138.38912600367121</v>
      </c>
      <c r="AJ125" s="138">
        <v>3270.9506747632199</v>
      </c>
      <c r="AK125" s="137">
        <v>1.3329420647489965</v>
      </c>
      <c r="AL125" s="138">
        <v>138.7646695811662</v>
      </c>
      <c r="AM125" s="139">
        <v>6.6495459965147191E-2</v>
      </c>
      <c r="AN125" s="140">
        <v>0.98933143669985768</v>
      </c>
      <c r="AO125" s="139">
        <v>4.8480273448115514E-2</v>
      </c>
      <c r="AP125" s="139">
        <v>0.10106588212597664</v>
      </c>
      <c r="AQ125" s="139">
        <v>0.18148009671228094</v>
      </c>
      <c r="AR125" s="139">
        <v>9.8360655737704916E-2</v>
      </c>
      <c r="AS125" s="139"/>
      <c r="AT125" s="139"/>
      <c r="AU125" s="139">
        <v>3.3866513233601842E-3</v>
      </c>
      <c r="AV125" s="139"/>
      <c r="AW125" s="139"/>
      <c r="AX125" s="139"/>
      <c r="AY125" s="139">
        <v>1.1863636363636361E-2</v>
      </c>
      <c r="AZ125" s="139">
        <v>7.4814099468855635E-3</v>
      </c>
      <c r="BA125" s="139">
        <v>2.0481927710843378E-2</v>
      </c>
      <c r="BC125" s="141">
        <v>0.35</v>
      </c>
      <c r="BD125" s="141"/>
      <c r="BE125" s="142">
        <v>63.53</v>
      </c>
      <c r="BF125" s="143">
        <v>9.5000000000000001E-2</v>
      </c>
      <c r="BG125" s="142">
        <v>4.8499999999999996</v>
      </c>
      <c r="BH125" s="143">
        <v>6.7000000000000004E-2</v>
      </c>
      <c r="BI125" s="142">
        <v>12.81</v>
      </c>
      <c r="BJ125" s="142">
        <v>40.729999999999997</v>
      </c>
      <c r="BK125" s="142"/>
      <c r="BL125" s="142">
        <v>4.9800000000000004</v>
      </c>
      <c r="BM125" s="142">
        <v>106.31</v>
      </c>
      <c r="BN125" s="143">
        <v>4.4999999999999998E-2</v>
      </c>
      <c r="BO125" s="142">
        <v>8.5299999999999994</v>
      </c>
      <c r="BP125" s="144">
        <v>4.3E-3</v>
      </c>
      <c r="BQ125" s="141">
        <v>4.2999999999999997E-2</v>
      </c>
      <c r="BR125" s="144">
        <v>2.3999999999999998E-3</v>
      </c>
      <c r="BS125" s="144">
        <v>4.7000000000000002E-3</v>
      </c>
      <c r="BT125" s="144">
        <v>7.7999999999999996E-3</v>
      </c>
      <c r="BU125" s="144">
        <v>8.6999999999999994E-3</v>
      </c>
      <c r="BV125" s="144"/>
      <c r="BW125" s="144"/>
      <c r="BX125" s="144">
        <v>6.4000000000000005E-4</v>
      </c>
      <c r="BY125" s="144">
        <v>3.3E-3</v>
      </c>
      <c r="BZ125" s="144"/>
      <c r="CA125" s="144">
        <v>3.7000000000000002E-3</v>
      </c>
      <c r="CB125" s="144">
        <v>2.8E-3</v>
      </c>
      <c r="CC125" s="144">
        <v>2.0999999999999999E-3</v>
      </c>
      <c r="CD125" s="144">
        <v>2.5999999999999999E-3</v>
      </c>
    </row>
    <row r="126" spans="1:82" s="76" customFormat="1">
      <c r="A126" s="101">
        <v>462</v>
      </c>
      <c r="B126" s="78" t="s">
        <v>120</v>
      </c>
      <c r="C126" s="85">
        <v>89.652175150542519</v>
      </c>
      <c r="D126" s="83">
        <v>41.114330464146683</v>
      </c>
      <c r="E126" s="83">
        <v>1.9E-2</v>
      </c>
      <c r="F126" s="83">
        <v>8.9999999999999993E-3</v>
      </c>
      <c r="G126" s="83">
        <v>9.8587318780203308</v>
      </c>
      <c r="H126" s="83">
        <v>0.16166740000000002</v>
      </c>
      <c r="I126" s="83">
        <v>47.908336469017421</v>
      </c>
      <c r="J126" s="84">
        <v>0.22056999999999999</v>
      </c>
      <c r="K126" s="84">
        <v>0.38500000000000001</v>
      </c>
      <c r="L126" s="84">
        <v>1.7655394934177636E-2</v>
      </c>
      <c r="M126" s="84">
        <v>4.2639999999999997E-2</v>
      </c>
      <c r="N126" s="83">
        <v>99.736931606118631</v>
      </c>
      <c r="O126" s="85">
        <v>60.981570050735833</v>
      </c>
      <c r="P126" s="84">
        <v>1.6338062315846162E-2</v>
      </c>
      <c r="Q126" s="84">
        <v>7.9226540781529117E-2</v>
      </c>
      <c r="R126" s="84">
        <v>2.2373060017156207E-2</v>
      </c>
      <c r="S126" s="85">
        <v>24.507777777777779</v>
      </c>
      <c r="T126" s="84">
        <v>8.0361796792710934E-3</v>
      </c>
      <c r="U126" s="85">
        <v>9.6387294388259548E-2</v>
      </c>
      <c r="V126" s="85">
        <v>0.39826358514547316</v>
      </c>
      <c r="W126" s="80"/>
      <c r="X126" s="107" t="s">
        <v>120</v>
      </c>
      <c r="Y126" s="75" t="s">
        <v>1137</v>
      </c>
      <c r="Z126" s="137">
        <v>5.4215080346106292</v>
      </c>
      <c r="AA126" s="138">
        <v>44.387523463124786</v>
      </c>
      <c r="AB126" s="138">
        <v>1724.8417914566944</v>
      </c>
      <c r="AC126" s="137">
        <v>1.8514298947368424</v>
      </c>
      <c r="AD126" s="138">
        <v>97.331215123380417</v>
      </c>
      <c r="AE126" s="137">
        <v>1.1961355171348176</v>
      </c>
      <c r="AF126" s="138">
        <v>285.42163842538554</v>
      </c>
      <c r="AG126" s="138">
        <v>1237.2400138424885</v>
      </c>
      <c r="AH126" s="138"/>
      <c r="AI126" s="138">
        <v>148.70648543339453</v>
      </c>
      <c r="AJ126" s="138">
        <v>3019.4517054262565</v>
      </c>
      <c r="AK126" s="137">
        <v>1.3216352988840192</v>
      </c>
      <c r="AL126" s="138">
        <v>137.06319905852283</v>
      </c>
      <c r="AM126" s="139">
        <v>7.1539943134916975E-2</v>
      </c>
      <c r="AN126" s="140">
        <v>1.0263157894736843</v>
      </c>
      <c r="AO126" s="139">
        <v>8.4383624516121247E-2</v>
      </c>
      <c r="AP126" s="139">
        <v>0.11356130027973375</v>
      </c>
      <c r="AQ126" s="139">
        <v>0.16127354453833179</v>
      </c>
      <c r="AR126" s="139">
        <v>0.10585480093676816</v>
      </c>
      <c r="AS126" s="139"/>
      <c r="AT126" s="139"/>
      <c r="AU126" s="139">
        <v>1.232451093210587E-2</v>
      </c>
      <c r="AV126" s="139">
        <v>8.6117358413412403E-3</v>
      </c>
      <c r="AW126" s="139"/>
      <c r="AX126" s="139"/>
      <c r="AY126" s="139"/>
      <c r="AZ126" s="139">
        <v>1.2264606470304203E-2</v>
      </c>
      <c r="BA126" s="139">
        <v>2.5421686746987956E-2</v>
      </c>
      <c r="BC126" s="141">
        <v>0.38</v>
      </c>
      <c r="BD126" s="141"/>
      <c r="BE126" s="142">
        <v>70.92</v>
      </c>
      <c r="BF126" s="143">
        <v>0.1</v>
      </c>
      <c r="BG126" s="142">
        <v>5.18</v>
      </c>
      <c r="BH126" s="143">
        <v>6.9000000000000006E-2</v>
      </c>
      <c r="BI126" s="142">
        <v>11.27</v>
      </c>
      <c r="BJ126" s="142">
        <v>44.16</v>
      </c>
      <c r="BK126" s="142"/>
      <c r="BL126" s="142">
        <v>5.36</v>
      </c>
      <c r="BM126" s="142">
        <v>98.23</v>
      </c>
      <c r="BN126" s="143">
        <v>4.5999999999999999E-2</v>
      </c>
      <c r="BO126" s="142">
        <v>8.43</v>
      </c>
      <c r="BP126" s="144">
        <v>6.1000000000000004E-3</v>
      </c>
      <c r="BQ126" s="141">
        <v>4.8000000000000001E-2</v>
      </c>
      <c r="BR126" s="144">
        <v>4.5999999999999999E-3</v>
      </c>
      <c r="BS126" s="144">
        <v>5.8999999999999999E-3</v>
      </c>
      <c r="BT126" s="144">
        <v>8.5000000000000006E-3</v>
      </c>
      <c r="BU126" s="144">
        <v>1.2999999999999999E-2</v>
      </c>
      <c r="BV126" s="144"/>
      <c r="BW126" s="144"/>
      <c r="BX126" s="144">
        <v>1.4E-3</v>
      </c>
      <c r="BY126" s="144">
        <v>4.7000000000000002E-3</v>
      </c>
      <c r="BZ126" s="144"/>
      <c r="CA126" s="144">
        <v>5.4000000000000003E-3</v>
      </c>
      <c r="CB126" s="144">
        <v>3.7000000000000002E-3</v>
      </c>
      <c r="CC126" s="144">
        <v>3.2000000000000002E-3</v>
      </c>
      <c r="CD126" s="144">
        <v>3.8999999999999998E-3</v>
      </c>
    </row>
    <row r="127" spans="1:82" s="76" customFormat="1">
      <c r="A127" s="101">
        <v>462</v>
      </c>
      <c r="B127" s="78" t="s">
        <v>121</v>
      </c>
      <c r="C127" s="85">
        <v>89.690736064007424</v>
      </c>
      <c r="D127" s="83">
        <v>41.13722794959908</v>
      </c>
      <c r="E127" s="83">
        <v>1.6E-2</v>
      </c>
      <c r="F127" s="83">
        <v>8.9999999999999993E-3</v>
      </c>
      <c r="G127" s="83">
        <v>9.9009852011539152</v>
      </c>
      <c r="H127" s="83">
        <v>0.15874570000000002</v>
      </c>
      <c r="I127" s="83">
        <v>48.314402686192807</v>
      </c>
      <c r="J127" s="84">
        <v>0.22344700000000001</v>
      </c>
      <c r="K127" s="84">
        <v>0.374</v>
      </c>
      <c r="L127" s="84">
        <v>1.7608916278730694E-2</v>
      </c>
      <c r="M127" s="84">
        <v>3.8539999999999998E-2</v>
      </c>
      <c r="N127" s="83">
        <v>100.18995745322452</v>
      </c>
      <c r="O127" s="85">
        <v>62.370100110767815</v>
      </c>
      <c r="P127" s="84">
        <v>1.5974332089216121E-2</v>
      </c>
      <c r="Q127" s="84">
        <v>7.6643159375947151E-2</v>
      </c>
      <c r="R127" s="84">
        <v>2.2568158164094444E-2</v>
      </c>
      <c r="S127" s="85">
        <v>24.827444444444446</v>
      </c>
      <c r="T127" s="84">
        <v>7.7409629262969442E-3</v>
      </c>
      <c r="U127" s="85">
        <v>0.17171582432334098</v>
      </c>
      <c r="V127" s="85">
        <v>0.37103422845435813</v>
      </c>
      <c r="W127" s="80"/>
      <c r="X127" s="107" t="s">
        <v>121</v>
      </c>
      <c r="Y127" s="75" t="s">
        <v>1137</v>
      </c>
      <c r="Z127" s="137">
        <v>5.3674730708105232</v>
      </c>
      <c r="AA127" s="138">
        <v>44.466006075966881</v>
      </c>
      <c r="AB127" s="138">
        <v>1458.8779817101638</v>
      </c>
      <c r="AC127" s="137">
        <v>1.7255849263157894</v>
      </c>
      <c r="AD127" s="138">
        <v>96.718105106855191</v>
      </c>
      <c r="AE127" s="137">
        <v>1.2524242473529268</v>
      </c>
      <c r="AF127" s="138">
        <v>332.02394301869305</v>
      </c>
      <c r="AG127" s="138">
        <v>1092.7708807690328</v>
      </c>
      <c r="AH127" s="138"/>
      <c r="AI127" s="138">
        <v>138.80459014178086</v>
      </c>
      <c r="AJ127" s="138">
        <v>3418.7333546946734</v>
      </c>
      <c r="AK127" s="137">
        <v>1.3957574306655374</v>
      </c>
      <c r="AL127" s="138">
        <v>131.85910778350339</v>
      </c>
      <c r="AM127" s="139">
        <v>5.8516004769329527E-2</v>
      </c>
      <c r="AN127" s="140">
        <v>1.0098782993519835</v>
      </c>
      <c r="AO127" s="139">
        <v>5.3317551286619282E-2</v>
      </c>
      <c r="AP127" s="139">
        <v>0.10327095591781613</v>
      </c>
      <c r="AQ127" s="139">
        <v>0.18451107953837334</v>
      </c>
      <c r="AR127" s="139">
        <v>0.10379391100702576</v>
      </c>
      <c r="AS127" s="139"/>
      <c r="AT127" s="139"/>
      <c r="AU127" s="139">
        <v>4.2048331415420028E-3</v>
      </c>
      <c r="AV127" s="139"/>
      <c r="AW127" s="139"/>
      <c r="AX127" s="139"/>
      <c r="AY127" s="139">
        <v>1.2226808905380332E-2</v>
      </c>
      <c r="AZ127" s="139">
        <v>9.3211009174311941E-3</v>
      </c>
      <c r="BA127" s="139">
        <v>1.7228915662650605E-2</v>
      </c>
      <c r="BC127" s="141">
        <v>0.37</v>
      </c>
      <c r="BD127" s="141"/>
      <c r="BE127" s="142">
        <v>59.57</v>
      </c>
      <c r="BF127" s="143">
        <v>9.5000000000000001E-2</v>
      </c>
      <c r="BG127" s="142">
        <v>5.14</v>
      </c>
      <c r="BH127" s="143">
        <v>7.0999999999999994E-2</v>
      </c>
      <c r="BI127" s="142">
        <v>13.13</v>
      </c>
      <c r="BJ127" s="142">
        <v>39.020000000000003</v>
      </c>
      <c r="BK127" s="142"/>
      <c r="BL127" s="142">
        <v>5</v>
      </c>
      <c r="BM127" s="142">
        <v>111.3</v>
      </c>
      <c r="BN127" s="143">
        <v>4.7E-2</v>
      </c>
      <c r="BO127" s="142">
        <v>8.14</v>
      </c>
      <c r="BP127" s="144">
        <v>4.1000000000000003E-3</v>
      </c>
      <c r="BQ127" s="141">
        <v>4.3999999999999997E-2</v>
      </c>
      <c r="BR127" s="144">
        <v>2.5999999999999999E-3</v>
      </c>
      <c r="BS127" s="144">
        <v>4.7999999999999996E-3</v>
      </c>
      <c r="BT127" s="144">
        <v>8.0000000000000002E-3</v>
      </c>
      <c r="BU127" s="144">
        <v>9.4000000000000004E-3</v>
      </c>
      <c r="BV127" s="144"/>
      <c r="BW127" s="144"/>
      <c r="BX127" s="144">
        <v>7.5000000000000002E-4</v>
      </c>
      <c r="BY127" s="144">
        <v>3.0000000000000001E-3</v>
      </c>
      <c r="BZ127" s="144"/>
      <c r="CA127" s="144">
        <v>4.1000000000000003E-3</v>
      </c>
      <c r="CB127" s="144">
        <v>2.5000000000000001E-3</v>
      </c>
      <c r="CC127" s="144">
        <v>2.0999999999999999E-3</v>
      </c>
      <c r="CD127" s="144">
        <v>2.3999999999999998E-3</v>
      </c>
    </row>
    <row r="128" spans="1:82" s="76" customFormat="1">
      <c r="A128" s="101">
        <v>462</v>
      </c>
      <c r="B128" s="78" t="s">
        <v>122</v>
      </c>
      <c r="C128" s="85">
        <v>90.900328795991186</v>
      </c>
      <c r="D128" s="83">
        <v>41.29615119681015</v>
      </c>
      <c r="E128" s="83">
        <v>1.7999999999999999E-2</v>
      </c>
      <c r="F128" s="83">
        <v>0.01</v>
      </c>
      <c r="G128" s="83">
        <v>8.7209661966550733</v>
      </c>
      <c r="H128" s="83">
        <v>0.1324504</v>
      </c>
      <c r="I128" s="83">
        <v>48.863281626049144</v>
      </c>
      <c r="J128" s="84">
        <v>0.19084100000000001</v>
      </c>
      <c r="K128" s="84">
        <v>0.51100000000000001</v>
      </c>
      <c r="L128" s="84">
        <v>1.6906937183679423E-2</v>
      </c>
      <c r="M128" s="84">
        <v>4.5099999999999994E-2</v>
      </c>
      <c r="N128" s="83">
        <v>99.804697356698057</v>
      </c>
      <c r="O128" s="85">
        <v>65.84326054625032</v>
      </c>
      <c r="P128" s="84">
        <v>1.5131703432384154E-2</v>
      </c>
      <c r="Q128" s="84">
        <v>9.1201687201356879E-2</v>
      </c>
      <c r="R128" s="84">
        <v>2.1883011090353392E-2</v>
      </c>
      <c r="S128" s="85">
        <v>19.084099999999999</v>
      </c>
      <c r="T128" s="84">
        <v>1.0457750339215543E-2</v>
      </c>
      <c r="U128" s="85">
        <v>0.34622421915324164</v>
      </c>
      <c r="V128" s="85">
        <v>0.52448402343974188</v>
      </c>
      <c r="W128" s="80"/>
      <c r="X128" s="107" t="s">
        <v>122</v>
      </c>
      <c r="Y128" s="75" t="s">
        <v>1137</v>
      </c>
      <c r="Z128" s="137">
        <v>4.6019777503090227</v>
      </c>
      <c r="AA128" s="138">
        <v>45.755363286944245</v>
      </c>
      <c r="AB128" s="138">
        <v>1332.3507340839842</v>
      </c>
      <c r="AC128" s="137">
        <v>1.5731385824561404</v>
      </c>
      <c r="AD128" s="138">
        <v>84.343501273320953</v>
      </c>
      <c r="AE128" s="137">
        <v>1.2182489468633604</v>
      </c>
      <c r="AF128" s="138">
        <v>314.29936467348864</v>
      </c>
      <c r="AG128" s="138">
        <v>1122.0525976586703</v>
      </c>
      <c r="AH128" s="138"/>
      <c r="AI128" s="138">
        <v>138.18139393461638</v>
      </c>
      <c r="AJ128" s="138">
        <v>3500.5550921499671</v>
      </c>
      <c r="AK128" s="137">
        <v>1.2852023866524254</v>
      </c>
      <c r="AL128" s="138">
        <v>137.08406292271349</v>
      </c>
      <c r="AM128" s="139">
        <v>7.4016325781894876E-2</v>
      </c>
      <c r="AN128" s="140">
        <v>0.90714398609135449</v>
      </c>
      <c r="AO128" s="139">
        <v>4.4395461051156784E-2</v>
      </c>
      <c r="AP128" s="139">
        <v>9.2735603356805238E-2</v>
      </c>
      <c r="AQ128" s="139">
        <v>0.16657776448399342</v>
      </c>
      <c r="AR128" s="139">
        <v>0.117096018735363</v>
      </c>
      <c r="AS128" s="139"/>
      <c r="AT128" s="139"/>
      <c r="AU128" s="139">
        <v>2.2163406214039125E-3</v>
      </c>
      <c r="AV128" s="139"/>
      <c r="AW128" s="139"/>
      <c r="AX128" s="139"/>
      <c r="AY128" s="139">
        <v>1.0168831168831167E-2</v>
      </c>
      <c r="AZ128" s="139">
        <v>1.3736359246740706E-2</v>
      </c>
      <c r="BA128" s="139">
        <v>1.3734939759036146E-2</v>
      </c>
      <c r="BC128" s="141">
        <v>0.32</v>
      </c>
      <c r="BD128" s="141"/>
      <c r="BE128" s="142">
        <v>54.65</v>
      </c>
      <c r="BF128" s="143">
        <v>8.8999999999999996E-2</v>
      </c>
      <c r="BG128" s="142">
        <v>4.5</v>
      </c>
      <c r="BH128" s="143">
        <v>6.9000000000000006E-2</v>
      </c>
      <c r="BI128" s="142">
        <v>12.44</v>
      </c>
      <c r="BJ128" s="142">
        <v>40.1</v>
      </c>
      <c r="BK128" s="142"/>
      <c r="BL128" s="142">
        <v>4.9800000000000004</v>
      </c>
      <c r="BM128" s="142">
        <v>114.06</v>
      </c>
      <c r="BN128" s="143">
        <v>4.3999999999999997E-2</v>
      </c>
      <c r="BO128" s="142">
        <v>8.4600000000000009</v>
      </c>
      <c r="BP128" s="144">
        <v>5.1000000000000004E-3</v>
      </c>
      <c r="BQ128" s="141">
        <v>4.1000000000000002E-2</v>
      </c>
      <c r="BR128" s="144">
        <v>2.5000000000000001E-3</v>
      </c>
      <c r="BS128" s="144">
        <v>4.5999999999999999E-3</v>
      </c>
      <c r="BT128" s="144">
        <v>7.7000000000000002E-3</v>
      </c>
      <c r="BU128" s="144">
        <v>1.0999999999999999E-2</v>
      </c>
      <c r="BV128" s="144"/>
      <c r="BW128" s="144"/>
      <c r="BX128" s="144">
        <v>7.3999999999999999E-4</v>
      </c>
      <c r="BY128" s="144">
        <v>3.3E-3</v>
      </c>
      <c r="BZ128" s="144"/>
      <c r="CA128" s="144">
        <v>4.1000000000000003E-3</v>
      </c>
      <c r="CB128" s="144">
        <v>3.0999999999999999E-3</v>
      </c>
      <c r="CC128" s="144">
        <v>2.3999999999999998E-3</v>
      </c>
      <c r="CD128" s="144">
        <v>2.5999999999999999E-3</v>
      </c>
    </row>
    <row r="129" spans="1:82" s="76" customFormat="1">
      <c r="A129" s="101">
        <v>462</v>
      </c>
      <c r="B129" s="78" t="s">
        <v>123</v>
      </c>
      <c r="C129" s="85">
        <v>90.824845002719798</v>
      </c>
      <c r="D129" s="83">
        <v>41.472274175620612</v>
      </c>
      <c r="E129" s="83">
        <v>2E-3</v>
      </c>
      <c r="F129" s="83">
        <v>4.0000000000000001E-3</v>
      </c>
      <c r="G129" s="83">
        <v>8.802608695652177</v>
      </c>
      <c r="H129" s="83">
        <v>0.126607</v>
      </c>
      <c r="I129" s="83">
        <v>48.874342278214812</v>
      </c>
      <c r="J129" s="84">
        <v>8.6309999999999998E-3</v>
      </c>
      <c r="K129" s="84">
        <v>0.376</v>
      </c>
      <c r="L129" s="84">
        <v>1.7817130434782606E-2</v>
      </c>
      <c r="M129" s="84">
        <v>1.64E-3</v>
      </c>
      <c r="N129" s="83">
        <v>99.685920279922385</v>
      </c>
      <c r="O129" s="85">
        <v>69.527030066680183</v>
      </c>
      <c r="P129" s="84">
        <v>1.4329976279031835E-2</v>
      </c>
      <c r="Q129" s="84">
        <v>6.7720213005107097E-2</v>
      </c>
      <c r="R129" s="84">
        <v>9.8050479106984059E-4</v>
      </c>
      <c r="S129" s="85">
        <v>2.1577500000000001</v>
      </c>
      <c r="T129" s="84">
        <v>7.6931981582409499E-3</v>
      </c>
      <c r="U129" s="85">
        <v>0.51226191261250653</v>
      </c>
      <c r="V129" s="85">
        <v>0.27698458911642981</v>
      </c>
      <c r="W129" s="80"/>
      <c r="X129" s="107" t="s">
        <v>123</v>
      </c>
      <c r="Y129" s="75" t="s">
        <v>1137</v>
      </c>
      <c r="Z129" s="137">
        <v>5.7277061628112298</v>
      </c>
      <c r="AA129" s="138">
        <v>40.687628857711502</v>
      </c>
      <c r="AB129" s="138">
        <v>1626.1288707309434</v>
      </c>
      <c r="AC129" s="137">
        <v>2.0458245614035087</v>
      </c>
      <c r="AD129" s="138">
        <v>98.894645665519761</v>
      </c>
      <c r="AE129" s="137">
        <v>1.5901566286615811</v>
      </c>
      <c r="AF129" s="138">
        <v>301.13499337826397</v>
      </c>
      <c r="AG129" s="138">
        <v>1348.1086517073163</v>
      </c>
      <c r="AH129" s="138"/>
      <c r="AI129" s="138">
        <v>151.60484239687383</v>
      </c>
      <c r="AJ129" s="138">
        <v>2870.8704400133361</v>
      </c>
      <c r="AK129" s="137">
        <v>1.3505303672056279</v>
      </c>
      <c r="AL129" s="138">
        <v>161.94848501312947</v>
      </c>
      <c r="AM129" s="139">
        <v>5.9158029900027505E-2</v>
      </c>
      <c r="AN129" s="140">
        <v>1.1403508771929827</v>
      </c>
      <c r="AO129" s="139">
        <v>5.7617353809733741E-2</v>
      </c>
      <c r="AP129" s="139">
        <v>0.11515385357384005</v>
      </c>
      <c r="AQ129" s="139">
        <v>0.21684156301669197</v>
      </c>
      <c r="AR129" s="139">
        <v>0.12833723653395787</v>
      </c>
      <c r="AS129" s="139"/>
      <c r="AT129" s="139"/>
      <c r="AU129" s="139">
        <v>6.794016110471807E-3</v>
      </c>
      <c r="AV129" s="139"/>
      <c r="AW129" s="139"/>
      <c r="AX129" s="139"/>
      <c r="AY129" s="139">
        <v>1.2105751391465676E-2</v>
      </c>
      <c r="AZ129" s="139">
        <v>1.5453404152583295E-2</v>
      </c>
      <c r="BA129" s="139">
        <v>2.1325301204819281E-2</v>
      </c>
      <c r="BC129" s="141">
        <v>0.4</v>
      </c>
      <c r="BD129" s="141"/>
      <c r="BE129" s="142">
        <v>66.59</v>
      </c>
      <c r="BF129" s="143">
        <v>0.11</v>
      </c>
      <c r="BG129" s="142">
        <v>5.28</v>
      </c>
      <c r="BH129" s="143">
        <v>0.09</v>
      </c>
      <c r="BI129" s="142">
        <v>11.95</v>
      </c>
      <c r="BJ129" s="142">
        <v>48.25</v>
      </c>
      <c r="BK129" s="142"/>
      <c r="BL129" s="142">
        <v>5.48</v>
      </c>
      <c r="BM129" s="142">
        <v>93.7</v>
      </c>
      <c r="BN129" s="143">
        <v>4.5999999999999999E-2</v>
      </c>
      <c r="BO129" s="142">
        <v>9.91</v>
      </c>
      <c r="BP129" s="144">
        <v>4.1999999999999997E-3</v>
      </c>
      <c r="BQ129" s="141">
        <v>0.05</v>
      </c>
      <c r="BR129" s="144">
        <v>2.8E-3</v>
      </c>
      <c r="BS129" s="144">
        <v>5.4000000000000003E-3</v>
      </c>
      <c r="BT129" s="144">
        <v>9.2999999999999992E-3</v>
      </c>
      <c r="BU129" s="144">
        <v>1.0999999999999999E-2</v>
      </c>
      <c r="BV129" s="144"/>
      <c r="BW129" s="144"/>
      <c r="BX129" s="144">
        <v>8.1999999999999998E-4</v>
      </c>
      <c r="BY129" s="144">
        <v>3.2000000000000002E-3</v>
      </c>
      <c r="BZ129" s="144"/>
      <c r="CA129" s="144">
        <v>4.1999999999999997E-3</v>
      </c>
      <c r="CB129" s="144">
        <v>2.8999999999999998E-3</v>
      </c>
      <c r="CC129" s="144">
        <v>2.3999999999999998E-3</v>
      </c>
      <c r="CD129" s="144">
        <v>2.8E-3</v>
      </c>
    </row>
    <row r="130" spans="1:82" s="76" customFormat="1">
      <c r="A130" s="101">
        <v>462</v>
      </c>
      <c r="B130" s="78" t="s">
        <v>124</v>
      </c>
      <c r="C130" s="85">
        <v>90.197576454034774</v>
      </c>
      <c r="D130" s="83">
        <v>41.273432671381606</v>
      </c>
      <c r="E130" s="83">
        <v>2.1000000000000001E-2</v>
      </c>
      <c r="F130" s="83">
        <v>8.9999999999999993E-3</v>
      </c>
      <c r="G130" s="83">
        <v>9.3398508690626212</v>
      </c>
      <c r="H130" s="83">
        <v>0.14803279999999999</v>
      </c>
      <c r="I130" s="83">
        <v>48.203616243773908</v>
      </c>
      <c r="J130" s="84">
        <v>0.19755399999999998</v>
      </c>
      <c r="K130" s="84">
        <v>0.47399999999999998</v>
      </c>
      <c r="L130" s="84">
        <v>1.5226164044031118E-2</v>
      </c>
      <c r="M130" s="84">
        <v>4.5099999999999994E-2</v>
      </c>
      <c r="N130" s="83">
        <v>99.726812748262191</v>
      </c>
      <c r="O130" s="85">
        <v>63.093117667588679</v>
      </c>
      <c r="P130" s="84">
        <v>1.5791273730619216E-2</v>
      </c>
      <c r="Q130" s="84">
        <v>9.1841435496190504E-2</v>
      </c>
      <c r="R130" s="84">
        <v>2.115172959071317E-2</v>
      </c>
      <c r="S130" s="85">
        <v>21.950444444444443</v>
      </c>
      <c r="T130" s="84">
        <v>9.8332871459871629E-3</v>
      </c>
      <c r="U130" s="85">
        <v>0.20962721038876042</v>
      </c>
      <c r="V130" s="85">
        <v>0.53122709841694715</v>
      </c>
      <c r="W130" s="80"/>
      <c r="X130" s="107" t="s">
        <v>124</v>
      </c>
      <c r="Y130" s="75" t="s">
        <v>1137</v>
      </c>
      <c r="Z130" s="137">
        <v>5.0252516334098525</v>
      </c>
      <c r="AA130" s="138">
        <v>56.328092416958555</v>
      </c>
      <c r="AB130" s="138">
        <v>1363.1300978823672</v>
      </c>
      <c r="AC130" s="137">
        <v>1.6754515649122808</v>
      </c>
      <c r="AD130" s="138">
        <v>92.988352506326706</v>
      </c>
      <c r="AE130" s="137">
        <v>1.3258006278158188</v>
      </c>
      <c r="AF130" s="138">
        <v>345.715319373939</v>
      </c>
      <c r="AG130" s="138">
        <v>1085.163032850626</v>
      </c>
      <c r="AH130" s="138"/>
      <c r="AI130" s="138">
        <v>137.69668577348841</v>
      </c>
      <c r="AJ130" s="138">
        <v>3399.3565653040814</v>
      </c>
      <c r="AK130" s="137">
        <v>1.3744002062539136</v>
      </c>
      <c r="AL130" s="138">
        <v>129.81405090767248</v>
      </c>
      <c r="AM130" s="139">
        <v>7.6125836925616794E-2</v>
      </c>
      <c r="AN130" s="140">
        <v>0.91433538801959857</v>
      </c>
      <c r="AO130" s="139">
        <v>4.5147926492701815E-2</v>
      </c>
      <c r="AP130" s="139">
        <v>0.10204591492234974</v>
      </c>
      <c r="AQ130" s="139">
        <v>0.20383359505471221</v>
      </c>
      <c r="AR130" s="139">
        <v>0.10014051522248243</v>
      </c>
      <c r="AS130" s="139"/>
      <c r="AT130" s="139"/>
      <c r="AU130" s="139">
        <v>2.8066743383199084E-3</v>
      </c>
      <c r="AV130" s="139"/>
      <c r="AW130" s="139"/>
      <c r="AX130" s="139">
        <v>1.1229043442790127E-2</v>
      </c>
      <c r="AY130" s="139">
        <v>1.5495361781076066E-2</v>
      </c>
      <c r="AZ130" s="139">
        <v>7.971994205697731E-3</v>
      </c>
      <c r="BA130" s="139">
        <v>2.1325301204819281E-2</v>
      </c>
      <c r="BC130" s="141">
        <v>0.35</v>
      </c>
      <c r="BD130" s="141"/>
      <c r="BE130" s="142">
        <v>55.92</v>
      </c>
      <c r="BF130" s="143">
        <v>9.2999999999999999E-2</v>
      </c>
      <c r="BG130" s="142">
        <v>4.9800000000000004</v>
      </c>
      <c r="BH130" s="143">
        <v>7.5999999999999998E-2</v>
      </c>
      <c r="BI130" s="142">
        <v>13.74</v>
      </c>
      <c r="BJ130" s="142">
        <v>38.869999999999997</v>
      </c>
      <c r="BK130" s="142"/>
      <c r="BL130" s="142">
        <v>4.9800000000000004</v>
      </c>
      <c r="BM130" s="142">
        <v>111.05</v>
      </c>
      <c r="BN130" s="143">
        <v>4.7E-2</v>
      </c>
      <c r="BO130" s="142">
        <v>8.06</v>
      </c>
      <c r="BP130" s="144">
        <v>4.7999999999999996E-3</v>
      </c>
      <c r="BQ130" s="141">
        <v>0.04</v>
      </c>
      <c r="BR130" s="144">
        <v>2.3E-3</v>
      </c>
      <c r="BS130" s="144">
        <v>4.7999999999999996E-3</v>
      </c>
      <c r="BT130" s="144">
        <v>8.8000000000000005E-3</v>
      </c>
      <c r="BU130" s="144">
        <v>8.9999999999999993E-3</v>
      </c>
      <c r="BV130" s="144"/>
      <c r="BW130" s="144"/>
      <c r="BX130" s="144">
        <v>6.3000000000000003E-4</v>
      </c>
      <c r="BY130" s="144">
        <v>3.0999999999999999E-3</v>
      </c>
      <c r="BZ130" s="144"/>
      <c r="CA130" s="144">
        <v>3.8E-3</v>
      </c>
      <c r="CB130" s="144">
        <v>2.8E-3</v>
      </c>
      <c r="CC130" s="144">
        <v>2.2000000000000001E-3</v>
      </c>
      <c r="CD130" s="144">
        <v>2.3999999999999998E-3</v>
      </c>
    </row>
    <row r="131" spans="1:82" s="76" customFormat="1">
      <c r="A131" s="101">
        <v>462</v>
      </c>
      <c r="B131" s="78" t="s">
        <v>125</v>
      </c>
      <c r="C131" s="85">
        <v>89.452797539447715</v>
      </c>
      <c r="D131" s="83">
        <v>41.209655216712456</v>
      </c>
      <c r="E131" s="83">
        <v>1.9E-2</v>
      </c>
      <c r="F131" s="83">
        <v>5.0000000000000001E-3</v>
      </c>
      <c r="G131" s="83">
        <v>10.106862040595288</v>
      </c>
      <c r="H131" s="83">
        <v>0.16556300000000002</v>
      </c>
      <c r="I131" s="83">
        <v>48.078538319662186</v>
      </c>
      <c r="J131" s="84">
        <v>0.21673400000000001</v>
      </c>
      <c r="K131" s="84">
        <v>0.39</v>
      </c>
      <c r="L131" s="84">
        <v>1.8382451755345183E-2</v>
      </c>
      <c r="M131" s="84">
        <v>3.9359999999999999E-2</v>
      </c>
      <c r="N131" s="83">
        <v>100.24909502872526</v>
      </c>
      <c r="O131" s="85">
        <v>61.045414981579746</v>
      </c>
      <c r="P131" s="84">
        <v>1.6320974997183598E-2</v>
      </c>
      <c r="Q131" s="84">
        <v>8.1984110449135172E-2</v>
      </c>
      <c r="R131" s="84">
        <v>2.1444242449284931E-2</v>
      </c>
      <c r="S131" s="85">
        <v>43.346800000000002</v>
      </c>
      <c r="T131" s="84">
        <v>8.1117274698949346E-3</v>
      </c>
      <c r="U131" s="85">
        <v>9.9926078083276693E-2</v>
      </c>
      <c r="V131" s="85">
        <v>0.42732892095597458</v>
      </c>
      <c r="W131" s="80"/>
      <c r="X131" s="107" t="s">
        <v>125</v>
      </c>
      <c r="Y131" s="75" t="s">
        <v>1137</v>
      </c>
      <c r="Z131" s="145">
        <v>5.0882924245099765</v>
      </c>
      <c r="AA131" s="146">
        <v>48.008935455695969</v>
      </c>
      <c r="AB131" s="146">
        <v>1450.8723820856862</v>
      </c>
      <c r="AC131" s="145">
        <v>1.7654869894736844</v>
      </c>
      <c r="AD131" s="146">
        <v>93.509496020373149</v>
      </c>
      <c r="AE131" s="145">
        <v>1.2413675324886555</v>
      </c>
      <c r="AF131" s="146">
        <v>307.68491340995661</v>
      </c>
      <c r="AG131" s="146">
        <v>1137.5982001726297</v>
      </c>
      <c r="AH131" s="146"/>
      <c r="AI131" s="146">
        <v>142.83063548012925</v>
      </c>
      <c r="AJ131" s="146">
        <v>3534.2953287419427</v>
      </c>
      <c r="AK131" s="145">
        <v>1.370631284298921</v>
      </c>
      <c r="AL131" s="146">
        <v>140.59779786936463</v>
      </c>
      <c r="AM131" s="147">
        <v>7.5758965422360811E-2</v>
      </c>
      <c r="AN131" s="148">
        <v>1.0109056424845899</v>
      </c>
      <c r="AO131" s="147">
        <v>7.9546346677617466E-2</v>
      </c>
      <c r="AP131" s="147">
        <v>0.10621105430693545</v>
      </c>
      <c r="AQ131" s="147">
        <v>0.23995280706564637</v>
      </c>
      <c r="AR131" s="147">
        <v>9.5550351288056209E-2</v>
      </c>
      <c r="AS131" s="147"/>
      <c r="AT131" s="147"/>
      <c r="AU131" s="147">
        <v>2.1542002301495972E-2</v>
      </c>
      <c r="AV131" s="147"/>
      <c r="AW131" s="147"/>
      <c r="AX131" s="147"/>
      <c r="AY131" s="147">
        <v>1.0289888682745826E-2</v>
      </c>
      <c r="AZ131" s="147">
        <v>1.1774022211492033E-2</v>
      </c>
      <c r="BA131" s="147">
        <v>1.6987951807228917E-2</v>
      </c>
      <c r="BB131" s="24"/>
      <c r="BC131" s="149">
        <v>0.36</v>
      </c>
      <c r="BD131" s="149"/>
      <c r="BE131" s="150">
        <v>59.8</v>
      </c>
      <c r="BF131" s="151">
        <v>9.7000000000000003E-2</v>
      </c>
      <c r="BG131" s="150">
        <v>5.0199999999999996</v>
      </c>
      <c r="BH131" s="151">
        <v>7.0999999999999994E-2</v>
      </c>
      <c r="BI131" s="150">
        <v>12.24</v>
      </c>
      <c r="BJ131" s="150">
        <v>40.78</v>
      </c>
      <c r="BK131" s="150"/>
      <c r="BL131" s="150">
        <v>5.17</v>
      </c>
      <c r="BM131" s="150">
        <v>115.57</v>
      </c>
      <c r="BN131" s="151">
        <v>4.7E-2</v>
      </c>
      <c r="BO131" s="150">
        <v>8.74</v>
      </c>
      <c r="BP131" s="152">
        <v>5.3E-3</v>
      </c>
      <c r="BQ131" s="149">
        <v>4.4999999999999998E-2</v>
      </c>
      <c r="BR131" s="152">
        <v>3.8999999999999998E-3</v>
      </c>
      <c r="BS131" s="152">
        <v>5.1999999999999998E-3</v>
      </c>
      <c r="BT131" s="152">
        <v>1.0999999999999999E-2</v>
      </c>
      <c r="BU131" s="152">
        <v>0.01</v>
      </c>
      <c r="BV131" s="152"/>
      <c r="BW131" s="152"/>
      <c r="BX131" s="152">
        <v>1.6000000000000001E-3</v>
      </c>
      <c r="BY131" s="152">
        <v>4.1000000000000003E-3</v>
      </c>
      <c r="BZ131" s="152"/>
      <c r="CA131" s="152">
        <v>4.3E-3</v>
      </c>
      <c r="CB131" s="152">
        <v>3.3E-3</v>
      </c>
      <c r="CC131" s="152">
        <v>2.5000000000000001E-3</v>
      </c>
      <c r="CD131" s="152">
        <v>3.0000000000000001E-3</v>
      </c>
    </row>
    <row r="132" spans="1:82" s="76" customFormat="1">
      <c r="A132" s="101">
        <v>462</v>
      </c>
      <c r="B132" s="78" t="s">
        <v>126</v>
      </c>
      <c r="C132" s="85">
        <v>89.602275200821765</v>
      </c>
      <c r="D132" s="83">
        <v>41.044027385549711</v>
      </c>
      <c r="E132" s="83">
        <v>0.02</v>
      </c>
      <c r="F132" s="83">
        <v>0.01</v>
      </c>
      <c r="G132" s="83">
        <v>9.9409752236536537</v>
      </c>
      <c r="H132" s="83">
        <v>0.16264130000000002</v>
      </c>
      <c r="I132" s="83">
        <v>48.049401662038662</v>
      </c>
      <c r="J132" s="84">
        <v>0.21385699999999999</v>
      </c>
      <c r="K132" s="84">
        <v>0.41699999999999998</v>
      </c>
      <c r="L132" s="84">
        <v>1.7564927253980983E-2</v>
      </c>
      <c r="M132" s="84">
        <v>4.3459999999999999E-2</v>
      </c>
      <c r="N132" s="83">
        <v>99.918927498496018</v>
      </c>
      <c r="O132" s="85">
        <v>61.122084142549603</v>
      </c>
      <c r="P132" s="84">
        <v>1.6300502602028914E-2</v>
      </c>
      <c r="Q132" s="84">
        <v>8.6273429530312515E-2</v>
      </c>
      <c r="R132" s="84">
        <v>2.1512678101354338E-2</v>
      </c>
      <c r="S132" s="85">
        <v>21.3857</v>
      </c>
      <c r="T132" s="84">
        <v>8.6785680065908088E-3</v>
      </c>
      <c r="U132" s="85">
        <v>0.10416591111981166</v>
      </c>
      <c r="V132" s="85">
        <v>0.47253920193539994</v>
      </c>
      <c r="W132" s="80"/>
      <c r="AB132" s="131"/>
      <c r="AG132" s="131"/>
      <c r="AH132" s="131"/>
      <c r="AI132" s="131"/>
      <c r="AJ132" s="131"/>
      <c r="AZ132" s="80"/>
      <c r="BC132" s="130"/>
      <c r="BD132" s="130"/>
      <c r="BE132" s="130"/>
      <c r="BF132" s="130"/>
      <c r="BG132" s="130"/>
      <c r="BH132" s="130"/>
      <c r="BI132" s="130"/>
      <c r="BJ132" s="130"/>
      <c r="BK132" s="130"/>
      <c r="BL132" s="130"/>
      <c r="BM132" s="130"/>
      <c r="BN132" s="130"/>
      <c r="BO132" s="130"/>
      <c r="BP132" s="130"/>
      <c r="BQ132" s="130"/>
      <c r="BR132" s="130"/>
      <c r="BS132" s="130"/>
      <c r="BT132" s="130"/>
      <c r="BU132" s="130"/>
      <c r="BV132" s="130"/>
      <c r="BW132" s="130"/>
      <c r="BX132" s="130"/>
      <c r="BY132" s="130"/>
      <c r="BZ132" s="130"/>
      <c r="CA132" s="130"/>
      <c r="CB132" s="130"/>
      <c r="CC132" s="130"/>
      <c r="CD132" s="130"/>
    </row>
    <row r="133" spans="1:82" s="76" customFormat="1">
      <c r="A133" s="101">
        <v>462</v>
      </c>
      <c r="B133" s="78" t="s">
        <v>127</v>
      </c>
      <c r="C133" s="85">
        <v>89.550465869142357</v>
      </c>
      <c r="D133" s="83">
        <v>40.901562384174035</v>
      </c>
      <c r="E133" s="83">
        <v>1.9E-2</v>
      </c>
      <c r="F133" s="83">
        <v>0.01</v>
      </c>
      <c r="G133" s="83">
        <v>9.9968807606986285</v>
      </c>
      <c r="H133" s="83">
        <v>0.16361520000000002</v>
      </c>
      <c r="I133" s="83">
        <v>48.052247620511537</v>
      </c>
      <c r="J133" s="84">
        <v>0.221529</v>
      </c>
      <c r="K133" s="84">
        <v>0.373</v>
      </c>
      <c r="L133" s="84">
        <v>1.9503431163231506E-2</v>
      </c>
      <c r="M133" s="84">
        <v>3.5259999999999993E-2</v>
      </c>
      <c r="N133" s="83">
        <v>99.792598396547433</v>
      </c>
      <c r="O133" s="85">
        <v>61.099951353533335</v>
      </c>
      <c r="P133" s="84">
        <v>1.6306407280788186E-2</v>
      </c>
      <c r="Q133" s="84">
        <v>7.7599627663387405E-2</v>
      </c>
      <c r="R133" s="84">
        <v>2.2159812175704948E-2</v>
      </c>
      <c r="S133" s="85">
        <v>22.152899999999999</v>
      </c>
      <c r="T133" s="84">
        <v>7.7623840396756297E-3</v>
      </c>
      <c r="U133" s="85">
        <v>0.10294305214876642</v>
      </c>
      <c r="V133" s="85">
        <v>0.38111559549763591</v>
      </c>
      <c r="W133" s="80"/>
      <c r="AB133" s="131"/>
      <c r="AG133" s="131"/>
      <c r="AH133" s="131"/>
      <c r="AI133" s="131"/>
      <c r="AJ133" s="131"/>
      <c r="AZ133" s="80"/>
      <c r="BC133" s="130"/>
      <c r="BD133" s="130"/>
      <c r="BE133" s="130"/>
      <c r="BF133" s="130"/>
      <c r="BG133" s="130"/>
      <c r="BH133" s="130"/>
      <c r="BI133" s="130"/>
      <c r="BJ133" s="130"/>
      <c r="BK133" s="130"/>
      <c r="BL133" s="130"/>
      <c r="BM133" s="130"/>
      <c r="BN133" s="130"/>
      <c r="BO133" s="130"/>
      <c r="BP133" s="130"/>
      <c r="BQ133" s="130"/>
      <c r="BR133" s="130"/>
      <c r="BS133" s="130"/>
      <c r="BT133" s="130"/>
      <c r="BU133" s="130"/>
      <c r="BV133" s="130"/>
      <c r="BW133" s="130"/>
      <c r="BX133" s="130"/>
      <c r="BY133" s="130"/>
      <c r="BZ133" s="130"/>
      <c r="CA133" s="130"/>
      <c r="CB133" s="130"/>
      <c r="CC133" s="130"/>
      <c r="CD133" s="130"/>
    </row>
    <row r="134" spans="1:82" s="76" customFormat="1">
      <c r="A134" s="101">
        <v>462</v>
      </c>
      <c r="B134" s="78" t="s">
        <v>1071</v>
      </c>
      <c r="C134" s="85">
        <v>89.814058389098264</v>
      </c>
      <c r="D134" s="83">
        <v>40.833699479816644</v>
      </c>
      <c r="E134" s="83">
        <v>0.02</v>
      </c>
      <c r="F134" s="83">
        <v>8.0000000000000002E-3</v>
      </c>
      <c r="G134" s="83">
        <v>9.7494245690777497</v>
      </c>
      <c r="H134" s="83">
        <v>0.15582399999999999</v>
      </c>
      <c r="I134" s="83">
        <v>48.217023350828761</v>
      </c>
      <c r="J134" s="84">
        <v>0.217693</v>
      </c>
      <c r="K134" s="84">
        <v>0.39400000000000002</v>
      </c>
      <c r="L134" s="84">
        <v>1.777563297401448E-2</v>
      </c>
      <c r="M134" s="84">
        <v>4.018E-2</v>
      </c>
      <c r="N134" s="83">
        <v>99.653620032697177</v>
      </c>
      <c r="O134" s="85">
        <v>62.566899637268648</v>
      </c>
      <c r="P134" s="84">
        <v>1.5924086016459588E-2</v>
      </c>
      <c r="Q134" s="84">
        <v>7.9666329716527581E-2</v>
      </c>
      <c r="R134" s="84">
        <v>2.2328804993317953E-2</v>
      </c>
      <c r="S134" s="85">
        <v>27.211624999999998</v>
      </c>
      <c r="T134" s="84">
        <v>8.17138787546552E-3</v>
      </c>
      <c r="U134" s="85">
        <v>0.1821217859912192</v>
      </c>
      <c r="V134" s="85">
        <v>0.40289904847814401</v>
      </c>
      <c r="W134" s="80"/>
      <c r="AB134" s="131"/>
      <c r="AG134" s="131"/>
      <c r="AH134" s="131"/>
      <c r="AI134" s="131"/>
      <c r="AJ134" s="131"/>
      <c r="AZ134" s="80"/>
      <c r="BC134" s="130"/>
      <c r="BD134" s="130"/>
      <c r="BE134" s="130"/>
      <c r="BF134" s="130"/>
      <c r="BG134" s="130"/>
      <c r="BH134" s="130"/>
      <c r="BI134" s="130"/>
      <c r="BJ134" s="130"/>
      <c r="BK134" s="130"/>
      <c r="BL134" s="130"/>
      <c r="BM134" s="130"/>
      <c r="BN134" s="130"/>
      <c r="BO134" s="130"/>
      <c r="BP134" s="130"/>
      <c r="BQ134" s="130"/>
      <c r="BR134" s="130"/>
      <c r="BS134" s="130"/>
      <c r="BT134" s="130"/>
      <c r="BU134" s="130"/>
      <c r="BV134" s="130"/>
      <c r="BW134" s="130"/>
      <c r="BX134" s="130"/>
      <c r="BY134" s="130"/>
      <c r="BZ134" s="130"/>
      <c r="CA134" s="130"/>
      <c r="CB134" s="130"/>
      <c r="CC134" s="130"/>
      <c r="CD134" s="130"/>
    </row>
    <row r="135" spans="1:82" s="76" customFormat="1">
      <c r="A135" s="101">
        <v>462</v>
      </c>
      <c r="B135" s="78" t="s">
        <v>1072</v>
      </c>
      <c r="C135" s="85">
        <v>90.052875695868707</v>
      </c>
      <c r="D135" s="83">
        <v>40.913792447187397</v>
      </c>
      <c r="E135" s="83">
        <v>0.02</v>
      </c>
      <c r="F135" s="83">
        <v>7.0000000000000001E-3</v>
      </c>
      <c r="G135" s="83">
        <v>9.4902198706398249</v>
      </c>
      <c r="H135" s="83">
        <v>0.14998059999999999</v>
      </c>
      <c r="I135" s="83">
        <v>48.189740623046788</v>
      </c>
      <c r="J135" s="84">
        <v>0.19467700000000002</v>
      </c>
      <c r="K135" s="84">
        <v>0.48499999999999999</v>
      </c>
      <c r="L135" s="84">
        <v>1.6060758142296197E-2</v>
      </c>
      <c r="M135" s="84">
        <v>4.3459999999999999E-2</v>
      </c>
      <c r="N135" s="83">
        <v>99.509931299016316</v>
      </c>
      <c r="O135" s="85">
        <v>63.27631620782838</v>
      </c>
      <c r="P135" s="84">
        <v>1.5745554597942885E-2</v>
      </c>
      <c r="Q135" s="84">
        <v>9.5513206291445413E-2</v>
      </c>
      <c r="R135" s="84">
        <v>2.051343410939066E-2</v>
      </c>
      <c r="S135" s="85">
        <v>27.811000000000003</v>
      </c>
      <c r="T135" s="84">
        <v>1.0064382869245997E-2</v>
      </c>
      <c r="U135" s="85">
        <v>0.21909564276602822</v>
      </c>
      <c r="V135" s="85">
        <v>0.56992829695309299</v>
      </c>
      <c r="W135" s="80"/>
      <c r="AB135" s="131"/>
      <c r="AG135" s="131"/>
      <c r="AH135" s="131"/>
      <c r="AI135" s="131"/>
      <c r="AJ135" s="131"/>
      <c r="AZ135" s="80"/>
      <c r="BC135" s="130"/>
      <c r="BD135" s="130"/>
      <c r="BE135" s="130"/>
      <c r="BF135" s="130"/>
      <c r="BG135" s="130"/>
      <c r="BH135" s="130"/>
      <c r="BI135" s="130"/>
      <c r="BJ135" s="130"/>
      <c r="BK135" s="130"/>
      <c r="BL135" s="130"/>
      <c r="BM135" s="130"/>
      <c r="BN135" s="130"/>
      <c r="BO135" s="130"/>
      <c r="BP135" s="130"/>
      <c r="BQ135" s="130"/>
      <c r="BR135" s="130"/>
      <c r="BS135" s="130"/>
      <c r="BT135" s="130"/>
      <c r="BU135" s="130"/>
      <c r="BV135" s="130"/>
      <c r="BW135" s="130"/>
      <c r="BX135" s="130"/>
      <c r="BY135" s="130"/>
      <c r="BZ135" s="130"/>
      <c r="CA135" s="130"/>
      <c r="CB135" s="130"/>
      <c r="CC135" s="130"/>
      <c r="CD135" s="130"/>
    </row>
    <row r="136" spans="1:82" s="76" customFormat="1">
      <c r="A136" s="101">
        <v>462</v>
      </c>
      <c r="B136" s="78" t="s">
        <v>1073</v>
      </c>
      <c r="C136" s="85">
        <v>89.614464886600203</v>
      </c>
      <c r="D136" s="83">
        <v>41.213102577159042</v>
      </c>
      <c r="E136" s="83">
        <v>1.7999999999999999E-2</v>
      </c>
      <c r="F136" s="83">
        <v>6.0000000000000001E-3</v>
      </c>
      <c r="G136" s="83">
        <v>9.9459894384901446</v>
      </c>
      <c r="H136" s="83">
        <v>0.16166740000000002</v>
      </c>
      <c r="I136" s="83">
        <v>48.13661031074647</v>
      </c>
      <c r="J136" s="84">
        <v>0.217693</v>
      </c>
      <c r="K136" s="84">
        <v>0.38500000000000001</v>
      </c>
      <c r="L136" s="84">
        <v>1.8559411617660837E-2</v>
      </c>
      <c r="M136" s="84">
        <v>3.4439999999999998E-2</v>
      </c>
      <c r="N136" s="83">
        <v>100.13706213801332</v>
      </c>
      <c r="O136" s="85">
        <v>61.521305089895328</v>
      </c>
      <c r="P136" s="84">
        <v>1.6194726203405958E-2</v>
      </c>
      <c r="Q136" s="84">
        <v>7.9548724122849968E-2</v>
      </c>
      <c r="R136" s="84">
        <v>2.1887515701308344E-2</v>
      </c>
      <c r="S136" s="85">
        <v>36.282166666666669</v>
      </c>
      <c r="T136" s="84">
        <v>7.9980704398300555E-3</v>
      </c>
      <c r="U136" s="85">
        <v>0.12607220327462576</v>
      </c>
      <c r="V136" s="85">
        <v>0.40165946199966324</v>
      </c>
      <c r="W136" s="80"/>
      <c r="AB136" s="131"/>
      <c r="AG136" s="131"/>
      <c r="AH136" s="131"/>
      <c r="AI136" s="131"/>
      <c r="AJ136" s="131"/>
      <c r="AZ136" s="80"/>
      <c r="BC136" s="130"/>
      <c r="BD136" s="130"/>
      <c r="BE136" s="130"/>
      <c r="BF136" s="130"/>
      <c r="BG136" s="130"/>
      <c r="BH136" s="130"/>
      <c r="BI136" s="130"/>
      <c r="BJ136" s="130"/>
      <c r="BK136" s="130"/>
      <c r="BL136" s="130"/>
      <c r="BM136" s="130"/>
      <c r="BN136" s="130"/>
      <c r="BO136" s="130"/>
      <c r="BP136" s="130"/>
      <c r="BQ136" s="130"/>
      <c r="BR136" s="130"/>
      <c r="BS136" s="130"/>
      <c r="BT136" s="130"/>
      <c r="BU136" s="130"/>
      <c r="BV136" s="130"/>
      <c r="BW136" s="130"/>
      <c r="BX136" s="130"/>
      <c r="BY136" s="130"/>
      <c r="BZ136" s="130"/>
      <c r="CA136" s="130"/>
      <c r="CB136" s="130"/>
      <c r="CC136" s="130"/>
      <c r="CD136" s="130"/>
    </row>
    <row r="137" spans="1:82" s="76" customFormat="1">
      <c r="A137" s="101">
        <v>462</v>
      </c>
      <c r="B137" s="78" t="s">
        <v>1074</v>
      </c>
      <c r="C137" s="85">
        <v>89.653969510532249</v>
      </c>
      <c r="D137" s="83">
        <v>41.103880183033098</v>
      </c>
      <c r="E137" s="83">
        <v>1.7999999999999999E-2</v>
      </c>
      <c r="F137" s="83">
        <v>8.0000000000000002E-3</v>
      </c>
      <c r="G137" s="83">
        <v>9.8327986500984306</v>
      </c>
      <c r="H137" s="83">
        <v>0.15777179999999999</v>
      </c>
      <c r="I137" s="83">
        <v>47.791558019901331</v>
      </c>
      <c r="J137" s="84">
        <v>0.219611</v>
      </c>
      <c r="K137" s="84">
        <v>0.39400000000000002</v>
      </c>
      <c r="L137" s="84">
        <v>1.6683921484891728E-2</v>
      </c>
      <c r="M137" s="84">
        <v>4.018E-2</v>
      </c>
      <c r="N137" s="83">
        <v>99.582483574517767</v>
      </c>
      <c r="O137" s="85">
        <v>62.322916073077899</v>
      </c>
      <c r="P137" s="84">
        <v>1.5986426091468598E-2</v>
      </c>
      <c r="Q137" s="84">
        <v>8.1062907941304663E-2</v>
      </c>
      <c r="R137" s="84">
        <v>2.2334536464631218E-2</v>
      </c>
      <c r="S137" s="85">
        <v>27.451374999999999</v>
      </c>
      <c r="T137" s="84">
        <v>8.2441338245539258E-3</v>
      </c>
      <c r="U137" s="85">
        <v>0.16921115645685303</v>
      </c>
      <c r="V137" s="85">
        <v>0.41761926228293939</v>
      </c>
      <c r="W137" s="80"/>
      <c r="AB137" s="131"/>
      <c r="AG137" s="131"/>
      <c r="AH137" s="131"/>
      <c r="AI137" s="131"/>
      <c r="AJ137" s="131"/>
      <c r="AZ137" s="80"/>
      <c r="BC137" s="130"/>
      <c r="BD137" s="130"/>
      <c r="BE137" s="130"/>
      <c r="BF137" s="130"/>
      <c r="BG137" s="130"/>
      <c r="BH137" s="130"/>
      <c r="BI137" s="130"/>
      <c r="BJ137" s="130"/>
      <c r="BK137" s="130"/>
      <c r="BL137" s="130"/>
      <c r="BM137" s="130"/>
      <c r="BN137" s="130"/>
      <c r="BO137" s="130"/>
      <c r="BP137" s="130"/>
      <c r="BQ137" s="130"/>
      <c r="BR137" s="130"/>
      <c r="BS137" s="130"/>
      <c r="BT137" s="130"/>
      <c r="BU137" s="130"/>
      <c r="BV137" s="130"/>
      <c r="BW137" s="130"/>
      <c r="BX137" s="130"/>
      <c r="BY137" s="130"/>
      <c r="BZ137" s="130"/>
      <c r="CA137" s="130"/>
      <c r="CB137" s="130"/>
      <c r="CC137" s="130"/>
      <c r="CD137" s="130"/>
    </row>
    <row r="138" spans="1:82" s="76" customFormat="1">
      <c r="A138" s="101">
        <v>462</v>
      </c>
      <c r="B138" s="78" t="s">
        <v>1075</v>
      </c>
      <c r="C138" s="85">
        <v>89.411162737893676</v>
      </c>
      <c r="D138" s="83">
        <v>41.428486204509497</v>
      </c>
      <c r="E138" s="83">
        <v>2.5999999999999999E-2</v>
      </c>
      <c r="F138" s="83">
        <v>8.9999999999999993E-3</v>
      </c>
      <c r="G138" s="83">
        <v>10.083677933440969</v>
      </c>
      <c r="H138" s="83">
        <v>0.16556300000000002</v>
      </c>
      <c r="I138" s="83">
        <v>47.757403706101321</v>
      </c>
      <c r="J138" s="84">
        <v>0.22248799999999999</v>
      </c>
      <c r="K138" s="84">
        <v>0.374</v>
      </c>
      <c r="L138" s="84">
        <v>2.0407954273214936E-2</v>
      </c>
      <c r="M138" s="84">
        <v>3.7719999999999997E-2</v>
      </c>
      <c r="N138" s="83">
        <v>100.12474679832498</v>
      </c>
      <c r="O138" s="85">
        <v>60.905383047184259</v>
      </c>
      <c r="P138" s="84">
        <v>1.6358499721366115E-2</v>
      </c>
      <c r="Q138" s="84">
        <v>7.8967767391951299E-2</v>
      </c>
      <c r="R138" s="84">
        <v>2.2064171571976997E-2</v>
      </c>
      <c r="S138" s="85">
        <v>24.72088888888889</v>
      </c>
      <c r="T138" s="84">
        <v>7.8312464869655183E-3</v>
      </c>
      <c r="U138" s="85">
        <v>9.2154707705077055E-2</v>
      </c>
      <c r="V138" s="85">
        <v>0.39553606186464513</v>
      </c>
      <c r="W138" s="80"/>
      <c r="AB138" s="131"/>
      <c r="AG138" s="131"/>
      <c r="AH138" s="131"/>
      <c r="AI138" s="131"/>
      <c r="AJ138" s="131"/>
      <c r="AZ138" s="80"/>
      <c r="BC138" s="130"/>
      <c r="BD138" s="130"/>
      <c r="BE138" s="130"/>
      <c r="BF138" s="130"/>
      <c r="BG138" s="130"/>
      <c r="BH138" s="130"/>
      <c r="BI138" s="130"/>
      <c r="BJ138" s="130"/>
      <c r="BK138" s="130"/>
      <c r="BL138" s="130"/>
      <c r="BM138" s="130"/>
      <c r="BN138" s="130"/>
      <c r="BO138" s="130"/>
      <c r="BP138" s="130"/>
      <c r="BQ138" s="130"/>
      <c r="BR138" s="130"/>
      <c r="BS138" s="130"/>
      <c r="BT138" s="130"/>
      <c r="BU138" s="130"/>
      <c r="BV138" s="130"/>
      <c r="BW138" s="130"/>
      <c r="BX138" s="130"/>
      <c r="BY138" s="130"/>
      <c r="BZ138" s="130"/>
      <c r="CA138" s="130"/>
      <c r="CB138" s="130"/>
      <c r="CC138" s="130"/>
      <c r="CD138" s="130"/>
    </row>
    <row r="139" spans="1:82" s="76" customFormat="1">
      <c r="A139" s="101">
        <v>462</v>
      </c>
      <c r="B139" s="78" t="s">
        <v>1076</v>
      </c>
      <c r="C139" s="85">
        <v>89.63367005689517</v>
      </c>
      <c r="D139" s="83">
        <v>41.380815096317647</v>
      </c>
      <c r="E139" s="83">
        <v>1.7999999999999999E-2</v>
      </c>
      <c r="F139" s="83">
        <v>8.9999999999999993E-3</v>
      </c>
      <c r="G139" s="83">
        <v>9.8839411268397885</v>
      </c>
      <c r="H139" s="83">
        <v>0.15971960000000002</v>
      </c>
      <c r="I139" s="83">
        <v>47.935203448910691</v>
      </c>
      <c r="J139" s="84">
        <v>0.22248799999999999</v>
      </c>
      <c r="K139" s="84">
        <v>0.38300000000000001</v>
      </c>
      <c r="L139" s="84">
        <v>1.8627664760476233E-2</v>
      </c>
      <c r="M139" s="84">
        <v>3.9359999999999999E-2</v>
      </c>
      <c r="N139" s="83">
        <v>100.05015493682859</v>
      </c>
      <c r="O139" s="85">
        <v>61.883082144206391</v>
      </c>
      <c r="P139" s="84">
        <v>1.6100049594901075E-2</v>
      </c>
      <c r="Q139" s="84">
        <v>7.8972220397776655E-2</v>
      </c>
      <c r="R139" s="84">
        <v>2.2510049093254415E-2</v>
      </c>
      <c r="S139" s="85">
        <v>24.72088888888889</v>
      </c>
      <c r="T139" s="84">
        <v>7.9899525284836057E-3</v>
      </c>
      <c r="U139" s="85">
        <v>0.14567972889598746</v>
      </c>
      <c r="V139" s="85">
        <v>0.39558299743664554</v>
      </c>
      <c r="W139" s="80"/>
      <c r="AB139" s="131"/>
      <c r="AG139" s="131"/>
      <c r="AH139" s="131"/>
      <c r="AI139" s="131"/>
      <c r="AJ139" s="131"/>
      <c r="AZ139" s="80"/>
      <c r="BC139" s="130"/>
      <c r="BD139" s="130"/>
      <c r="BE139" s="130"/>
      <c r="BF139" s="130"/>
      <c r="BG139" s="130"/>
      <c r="BH139" s="130"/>
      <c r="BI139" s="130"/>
      <c r="BJ139" s="130"/>
      <c r="BK139" s="130"/>
      <c r="BL139" s="130"/>
      <c r="BM139" s="130"/>
      <c r="BN139" s="130"/>
      <c r="BO139" s="130"/>
      <c r="BP139" s="130"/>
      <c r="BQ139" s="130"/>
      <c r="BR139" s="130"/>
      <c r="BS139" s="130"/>
      <c r="BT139" s="130"/>
      <c r="BU139" s="130"/>
      <c r="BV139" s="130"/>
      <c r="BW139" s="130"/>
      <c r="BX139" s="130"/>
      <c r="BY139" s="130"/>
      <c r="BZ139" s="130"/>
      <c r="CA139" s="130"/>
      <c r="CB139" s="130"/>
      <c r="CC139" s="130"/>
      <c r="CD139" s="130"/>
    </row>
    <row r="140" spans="1:82" s="76" customFormat="1">
      <c r="A140" s="101">
        <v>462</v>
      </c>
      <c r="B140" s="78" t="s">
        <v>1077</v>
      </c>
      <c r="C140" s="85">
        <v>89.740819989072833</v>
      </c>
      <c r="D140" s="83">
        <v>41.296806427204345</v>
      </c>
      <c r="E140" s="83">
        <v>1.7999999999999999E-2</v>
      </c>
      <c r="F140" s="83">
        <v>7.0000000000000001E-3</v>
      </c>
      <c r="G140" s="83">
        <v>9.798595847959918</v>
      </c>
      <c r="H140" s="83">
        <v>0.15971960000000002</v>
      </c>
      <c r="I140" s="83">
        <v>48.075023164913958</v>
      </c>
      <c r="J140" s="84">
        <v>0.21673400000000001</v>
      </c>
      <c r="K140" s="84">
        <v>0.40600000000000003</v>
      </c>
      <c r="L140" s="84">
        <v>1.5721544567244089E-2</v>
      </c>
      <c r="M140" s="84">
        <v>4.3459999999999999E-2</v>
      </c>
      <c r="N140" s="83">
        <v>100.03706058464547</v>
      </c>
      <c r="O140" s="85">
        <v>61.348737712590797</v>
      </c>
      <c r="P140" s="84">
        <v>1.6240280220184256E-2</v>
      </c>
      <c r="Q140" s="84">
        <v>8.275045236327859E-2</v>
      </c>
      <c r="R140" s="84">
        <v>2.2118883497488504E-2</v>
      </c>
      <c r="S140" s="85">
        <v>30.962</v>
      </c>
      <c r="T140" s="84">
        <v>8.4451337362288856E-3</v>
      </c>
      <c r="U140" s="85">
        <v>0.11663796639984048</v>
      </c>
      <c r="V140" s="85">
        <v>0.43540631799942903</v>
      </c>
      <c r="W140" s="80"/>
      <c r="AB140" s="131"/>
      <c r="AG140" s="131"/>
      <c r="AH140" s="131"/>
      <c r="AI140" s="131"/>
      <c r="AJ140" s="131"/>
      <c r="AZ140" s="80"/>
      <c r="BC140" s="130"/>
      <c r="BD140" s="130"/>
      <c r="BE140" s="130"/>
      <c r="BF140" s="130"/>
      <c r="BG140" s="130"/>
      <c r="BH140" s="130"/>
      <c r="BI140" s="130"/>
      <c r="BJ140" s="130"/>
      <c r="BK140" s="130"/>
      <c r="BL140" s="130"/>
      <c r="BM140" s="130"/>
      <c r="BN140" s="130"/>
      <c r="BO140" s="130"/>
      <c r="BP140" s="130"/>
      <c r="BQ140" s="130"/>
      <c r="BR140" s="130"/>
      <c r="BS140" s="130"/>
      <c r="BT140" s="130"/>
      <c r="BU140" s="130"/>
      <c r="BV140" s="130"/>
      <c r="BW140" s="130"/>
      <c r="BX140" s="130"/>
      <c r="BY140" s="130"/>
      <c r="BZ140" s="130"/>
      <c r="CA140" s="130"/>
      <c r="CB140" s="130"/>
      <c r="CC140" s="130"/>
      <c r="CD140" s="130"/>
    </row>
    <row r="141" spans="1:82" s="76" customFormat="1">
      <c r="A141" s="101">
        <v>462</v>
      </c>
      <c r="B141" s="78" t="s">
        <v>1078</v>
      </c>
      <c r="C141" s="85">
        <v>90.112798427980621</v>
      </c>
      <c r="D141" s="83">
        <v>41.255169906694135</v>
      </c>
      <c r="E141" s="83">
        <v>0.02</v>
      </c>
      <c r="F141" s="83">
        <v>7.0000000000000001E-3</v>
      </c>
      <c r="G141" s="83">
        <v>9.499364576714342</v>
      </c>
      <c r="H141" s="83">
        <v>0.14900669999999999</v>
      </c>
      <c r="I141" s="83">
        <v>48.560809528530356</v>
      </c>
      <c r="J141" s="84">
        <v>0.20426699999999998</v>
      </c>
      <c r="K141" s="84">
        <v>0.42299999999999999</v>
      </c>
      <c r="L141" s="84">
        <v>1.7050698965614224E-2</v>
      </c>
      <c r="M141" s="84">
        <v>4.6739999999999997E-2</v>
      </c>
      <c r="N141" s="83">
        <v>100.18240841090446</v>
      </c>
      <c r="O141" s="85">
        <v>63.751258008628753</v>
      </c>
      <c r="P141" s="84">
        <v>1.562825146873506E-2</v>
      </c>
      <c r="Q141" s="84">
        <v>8.2746380362324526E-2</v>
      </c>
      <c r="R141" s="84">
        <v>2.1503227752803254E-2</v>
      </c>
      <c r="S141" s="85">
        <v>29.180999999999997</v>
      </c>
      <c r="T141" s="84">
        <v>8.7107279328092705E-3</v>
      </c>
      <c r="U141" s="85">
        <v>0.24338912082496877</v>
      </c>
      <c r="V141" s="85">
        <v>0.435363398294973</v>
      </c>
      <c r="W141" s="80"/>
      <c r="AB141" s="131"/>
      <c r="AG141" s="131"/>
      <c r="AH141" s="131"/>
      <c r="AI141" s="131"/>
      <c r="AJ141" s="131"/>
      <c r="AZ141" s="80"/>
      <c r="BC141" s="130"/>
      <c r="BD141" s="130"/>
      <c r="BE141" s="130"/>
      <c r="BF141" s="130"/>
      <c r="BG141" s="130"/>
      <c r="BH141" s="130"/>
      <c r="BI141" s="130"/>
      <c r="BJ141" s="130"/>
      <c r="BK141" s="130"/>
      <c r="BL141" s="130"/>
      <c r="BM141" s="130"/>
      <c r="BN141" s="130"/>
      <c r="BO141" s="130"/>
      <c r="BP141" s="130"/>
      <c r="BQ141" s="130"/>
      <c r="BR141" s="130"/>
      <c r="BS141" s="130"/>
      <c r="BT141" s="130"/>
      <c r="BU141" s="130"/>
      <c r="BV141" s="130"/>
      <c r="BW141" s="130"/>
      <c r="BX141" s="130"/>
      <c r="BY141" s="130"/>
      <c r="BZ141" s="130"/>
      <c r="CA141" s="130"/>
      <c r="CB141" s="130"/>
      <c r="CC141" s="130"/>
      <c r="CD141" s="130"/>
    </row>
    <row r="142" spans="1:82" s="76" customFormat="1">
      <c r="A142" s="101">
        <v>462</v>
      </c>
      <c r="B142" s="78" t="s">
        <v>1079</v>
      </c>
      <c r="C142" s="85">
        <v>89.729494230969181</v>
      </c>
      <c r="D142" s="83">
        <v>41.216553723177981</v>
      </c>
      <c r="E142" s="83">
        <v>1.7999999999999999E-2</v>
      </c>
      <c r="F142" s="83">
        <v>6.0000000000000001E-3</v>
      </c>
      <c r="G142" s="83">
        <v>9.8726210194068589</v>
      </c>
      <c r="H142" s="83">
        <v>0.15679789999999999</v>
      </c>
      <c r="I142" s="83">
        <v>48.378692710483087</v>
      </c>
      <c r="J142" s="84">
        <v>0.21002099999999999</v>
      </c>
      <c r="K142" s="84">
        <v>0.41599999999999998</v>
      </c>
      <c r="L142" s="84">
        <v>1.8640116878652455E-2</v>
      </c>
      <c r="M142" s="84">
        <v>4.2639999999999997E-2</v>
      </c>
      <c r="N142" s="83">
        <v>100.33596646994658</v>
      </c>
      <c r="O142" s="85">
        <v>62.963987524111353</v>
      </c>
      <c r="P142" s="84">
        <v>1.5823659377124589E-2</v>
      </c>
      <c r="Q142" s="84">
        <v>8.4892958324674056E-2</v>
      </c>
      <c r="R142" s="84">
        <v>2.1273074251220263E-2</v>
      </c>
      <c r="S142" s="85">
        <v>35.003499999999995</v>
      </c>
      <c r="T142" s="84">
        <v>8.5988268118261432E-3</v>
      </c>
      <c r="U142" s="85">
        <v>0.20292014299749761</v>
      </c>
      <c r="V142" s="85">
        <v>0.45798875933372946</v>
      </c>
      <c r="W142" s="80"/>
      <c r="AB142" s="131"/>
      <c r="AG142" s="131"/>
      <c r="AH142" s="131"/>
      <c r="AI142" s="131"/>
      <c r="AJ142" s="131"/>
      <c r="AZ142" s="80"/>
      <c r="BC142" s="130"/>
      <c r="BD142" s="130"/>
      <c r="BE142" s="130"/>
      <c r="BF142" s="130"/>
      <c r="BG142" s="130"/>
      <c r="BH142" s="130"/>
      <c r="BI142" s="130"/>
      <c r="BJ142" s="130"/>
      <c r="BK142" s="130"/>
      <c r="BL142" s="130"/>
      <c r="BM142" s="130"/>
      <c r="BN142" s="130"/>
      <c r="BO142" s="130"/>
      <c r="BP142" s="130"/>
      <c r="BQ142" s="130"/>
      <c r="BR142" s="130"/>
      <c r="BS142" s="130"/>
      <c r="BT142" s="130"/>
      <c r="BU142" s="130"/>
      <c r="BV142" s="130"/>
      <c r="BW142" s="130"/>
      <c r="BX142" s="130"/>
      <c r="BY142" s="130"/>
      <c r="BZ142" s="130"/>
      <c r="CA142" s="130"/>
      <c r="CB142" s="130"/>
      <c r="CC142" s="130"/>
      <c r="CD142" s="130"/>
    </row>
    <row r="143" spans="1:82" s="76" customFormat="1">
      <c r="A143" s="101">
        <v>462</v>
      </c>
      <c r="B143" s="78" t="s">
        <v>1080</v>
      </c>
      <c r="C143" s="85">
        <v>90.226368948345822</v>
      </c>
      <c r="D143" s="83">
        <v>41.13149754510939</v>
      </c>
      <c r="E143" s="83">
        <v>1.4E-2</v>
      </c>
      <c r="F143" s="83">
        <v>8.9999999999999993E-3</v>
      </c>
      <c r="G143" s="83">
        <v>9.3714255950830783</v>
      </c>
      <c r="H143" s="83">
        <v>0.14511109999999999</v>
      </c>
      <c r="I143" s="83">
        <v>48.524545298194141</v>
      </c>
      <c r="J143" s="84">
        <v>0.20138999999999999</v>
      </c>
      <c r="K143" s="84">
        <v>0.45100000000000001</v>
      </c>
      <c r="L143" s="84">
        <v>1.8191431845408619E-2</v>
      </c>
      <c r="M143" s="84">
        <v>4.2639999999999997E-2</v>
      </c>
      <c r="N143" s="83">
        <v>99.908800970232022</v>
      </c>
      <c r="O143" s="85">
        <v>64.581038908002753</v>
      </c>
      <c r="P143" s="84">
        <v>1.5427449115929259E-2</v>
      </c>
      <c r="Q143" s="84">
        <v>8.7100516190509458E-2</v>
      </c>
      <c r="R143" s="84">
        <v>2.1489793410477871E-2</v>
      </c>
      <c r="S143" s="85">
        <v>22.376666666666665</v>
      </c>
      <c r="T143" s="84">
        <v>9.2942653502161542E-3</v>
      </c>
      <c r="U143" s="85">
        <v>0.28497528809105033</v>
      </c>
      <c r="V143" s="85">
        <v>0.48125686075120783</v>
      </c>
      <c r="W143" s="80"/>
      <c r="AB143" s="131"/>
      <c r="AG143" s="131"/>
      <c r="AH143" s="131"/>
      <c r="AI143" s="131"/>
      <c r="AJ143" s="131"/>
      <c r="AZ143" s="80"/>
      <c r="BC143" s="130"/>
      <c r="BD143" s="130"/>
      <c r="BE143" s="130"/>
      <c r="BF143" s="130"/>
      <c r="BG143" s="130"/>
      <c r="BH143" s="130"/>
      <c r="BI143" s="130"/>
      <c r="BJ143" s="130"/>
      <c r="BK143" s="130"/>
      <c r="BL143" s="130"/>
      <c r="BM143" s="130"/>
      <c r="BN143" s="130"/>
      <c r="BO143" s="130"/>
      <c r="BP143" s="130"/>
      <c r="BQ143" s="130"/>
      <c r="BR143" s="130"/>
      <c r="BS143" s="130"/>
      <c r="BT143" s="130"/>
      <c r="BU143" s="130"/>
      <c r="BV143" s="130"/>
      <c r="BW143" s="130"/>
      <c r="BX143" s="130"/>
      <c r="BY143" s="130"/>
      <c r="BZ143" s="130"/>
      <c r="CA143" s="130"/>
      <c r="CB143" s="130"/>
      <c r="CC143" s="130"/>
      <c r="CD143" s="130"/>
    </row>
    <row r="144" spans="1:82" s="76" customFormat="1">
      <c r="A144" s="101">
        <v>462</v>
      </c>
      <c r="B144" s="78" t="s">
        <v>1081</v>
      </c>
      <c r="C144" s="85">
        <v>90.138592936321658</v>
      </c>
      <c r="D144" s="83">
        <v>41.265488128868199</v>
      </c>
      <c r="E144" s="83">
        <v>1.7999999999999999E-2</v>
      </c>
      <c r="F144" s="83">
        <v>8.9999999999999993E-3</v>
      </c>
      <c r="G144" s="83">
        <v>9.4959788734595243</v>
      </c>
      <c r="H144" s="83">
        <v>0.14705889999999999</v>
      </c>
      <c r="I144" s="83">
        <v>48.684408930688832</v>
      </c>
      <c r="J144" s="84">
        <v>0.19659499999999999</v>
      </c>
      <c r="K144" s="84">
        <v>0.46400000000000002</v>
      </c>
      <c r="L144" s="84">
        <v>1.5054423239194521E-2</v>
      </c>
      <c r="M144" s="84">
        <v>4.5919999999999996E-2</v>
      </c>
      <c r="N144" s="83">
        <v>100.34150425625575</v>
      </c>
      <c r="O144" s="85">
        <v>64.572622761760925</v>
      </c>
      <c r="P144" s="84">
        <v>1.5429459870059179E-2</v>
      </c>
      <c r="Q144" s="84">
        <v>9.0504009272417349E-2</v>
      </c>
      <c r="R144" s="84">
        <v>2.0702973608067596E-2</v>
      </c>
      <c r="S144" s="85">
        <v>21.843888888888891</v>
      </c>
      <c r="T144" s="84">
        <v>9.5307719697406406E-3</v>
      </c>
      <c r="U144" s="85">
        <v>0.28455886091074367</v>
      </c>
      <c r="V144" s="85">
        <v>0.51713035853313327</v>
      </c>
      <c r="W144" s="80"/>
      <c r="AB144" s="131"/>
      <c r="AG144" s="131"/>
      <c r="AH144" s="131"/>
      <c r="AI144" s="131"/>
      <c r="AJ144" s="131"/>
      <c r="AZ144" s="80"/>
      <c r="BC144" s="130"/>
      <c r="BD144" s="130"/>
      <c r="BE144" s="130"/>
      <c r="BF144" s="130"/>
      <c r="BG144" s="130"/>
      <c r="BH144" s="130"/>
      <c r="BI144" s="130"/>
      <c r="BJ144" s="130"/>
      <c r="BK144" s="130"/>
      <c r="BL144" s="130"/>
      <c r="BM144" s="130"/>
      <c r="BN144" s="130"/>
      <c r="BO144" s="130"/>
      <c r="BP144" s="130"/>
      <c r="BQ144" s="130"/>
      <c r="BR144" s="130"/>
      <c r="BS144" s="130"/>
      <c r="BT144" s="130"/>
      <c r="BU144" s="130"/>
      <c r="BV144" s="130"/>
      <c r="BW144" s="130"/>
      <c r="BX144" s="130"/>
      <c r="BY144" s="130"/>
      <c r="BZ144" s="130"/>
      <c r="CA144" s="130"/>
      <c r="CB144" s="130"/>
      <c r="CC144" s="130"/>
      <c r="CD144" s="130"/>
    </row>
    <row r="145" spans="1:82" s="76" customFormat="1">
      <c r="A145" s="101">
        <v>462</v>
      </c>
      <c r="B145" s="78" t="s">
        <v>1082</v>
      </c>
      <c r="C145" s="85">
        <v>90.067945665063306</v>
      </c>
      <c r="D145" s="83">
        <v>41.397484049566941</v>
      </c>
      <c r="E145" s="83">
        <v>1.9E-2</v>
      </c>
      <c r="F145" s="83">
        <v>8.9999999999999993E-3</v>
      </c>
      <c r="G145" s="83">
        <v>9.5628340156889724</v>
      </c>
      <c r="H145" s="83">
        <v>0.14900669999999999</v>
      </c>
      <c r="I145" s="83">
        <v>48.640279489343115</v>
      </c>
      <c r="J145" s="84">
        <v>0.20043099999999997</v>
      </c>
      <c r="K145" s="84">
        <v>0.45900000000000002</v>
      </c>
      <c r="L145" s="84">
        <v>1.7980882582742136E-2</v>
      </c>
      <c r="M145" s="84">
        <v>4.5099999999999994E-2</v>
      </c>
      <c r="N145" s="83">
        <v>100.50011613718178</v>
      </c>
      <c r="O145" s="85">
        <v>64.177208244253265</v>
      </c>
      <c r="P145" s="84">
        <v>1.5524525277184764E-2</v>
      </c>
      <c r="Q145" s="84">
        <v>9.0240863319112408E-2</v>
      </c>
      <c r="R145" s="84">
        <v>2.095937246962239E-2</v>
      </c>
      <c r="S145" s="85">
        <v>22.27011111111111</v>
      </c>
      <c r="T145" s="84">
        <v>9.4366234079836034E-3</v>
      </c>
      <c r="U145" s="85">
        <v>0.26487081509503518</v>
      </c>
      <c r="V145" s="85">
        <v>0.51435674755610861</v>
      </c>
      <c r="W145" s="80"/>
      <c r="X145" s="80"/>
      <c r="Y145" s="80"/>
      <c r="Z145" s="80"/>
      <c r="AA145" s="80"/>
      <c r="AB145" s="170"/>
      <c r="AC145" s="80"/>
      <c r="AD145" s="80"/>
      <c r="AE145" s="80"/>
      <c r="AF145" s="80"/>
      <c r="AG145" s="170"/>
      <c r="AH145" s="170"/>
      <c r="AI145" s="170"/>
      <c r="AJ145" s="170"/>
      <c r="AK145" s="80"/>
      <c r="AL145" s="80"/>
      <c r="AM145" s="80"/>
      <c r="AN145" s="80"/>
      <c r="AO145" s="80"/>
      <c r="AP145" s="80"/>
      <c r="AQ145" s="80"/>
      <c r="AR145" s="80"/>
      <c r="AS145" s="80"/>
      <c r="AT145" s="80"/>
      <c r="AU145" s="80"/>
      <c r="AV145" s="80"/>
      <c r="AW145" s="80"/>
      <c r="AX145" s="80"/>
      <c r="AZ145" s="80"/>
      <c r="BA145" s="80"/>
      <c r="BB145" s="80"/>
      <c r="BC145" s="130"/>
      <c r="BD145" s="130"/>
      <c r="BE145" s="130"/>
      <c r="BF145" s="130"/>
      <c r="BG145" s="130"/>
      <c r="BH145" s="130"/>
      <c r="BI145" s="130"/>
      <c r="BJ145" s="130"/>
      <c r="BK145" s="130"/>
      <c r="BL145" s="130"/>
      <c r="BM145" s="130"/>
      <c r="BN145" s="130"/>
      <c r="BO145" s="130"/>
      <c r="BP145" s="130"/>
      <c r="BQ145" s="130"/>
      <c r="BR145" s="130"/>
      <c r="BS145" s="130"/>
      <c r="BT145" s="130"/>
      <c r="BU145" s="130"/>
      <c r="BV145" s="130"/>
      <c r="BW145" s="130"/>
      <c r="BX145" s="130"/>
      <c r="BY145" s="130"/>
      <c r="BZ145" s="130"/>
      <c r="CA145" s="130"/>
      <c r="CB145" s="130"/>
      <c r="CC145" s="130"/>
      <c r="CD145" s="130"/>
    </row>
    <row r="146" spans="1:82" s="76" customFormat="1">
      <c r="A146" s="101">
        <v>462</v>
      </c>
      <c r="B146" s="78" t="s">
        <v>1083</v>
      </c>
      <c r="C146" s="85">
        <v>89.648495448894508</v>
      </c>
      <c r="D146" s="83">
        <v>41.144540476608761</v>
      </c>
      <c r="E146" s="83">
        <v>0.02</v>
      </c>
      <c r="F146" s="83">
        <v>8.0000000000000002E-3</v>
      </c>
      <c r="G146" s="83">
        <v>9.8965328638253105</v>
      </c>
      <c r="H146" s="83">
        <v>0.15874570000000002</v>
      </c>
      <c r="I146" s="83">
        <v>48.072960989499123</v>
      </c>
      <c r="J146" s="84">
        <v>0.212898</v>
      </c>
      <c r="K146" s="84">
        <v>0.42399999999999999</v>
      </c>
      <c r="L146" s="84">
        <v>1.861381384979216E-2</v>
      </c>
      <c r="M146" s="84">
        <v>4.6739999999999997E-2</v>
      </c>
      <c r="N146" s="83">
        <v>100.00303184378299</v>
      </c>
      <c r="O146" s="85">
        <v>62.342053131677325</v>
      </c>
      <c r="P146" s="84">
        <v>1.5981518759137694E-2</v>
      </c>
      <c r="Q146" s="84">
        <v>8.7286696053078955E-2</v>
      </c>
      <c r="R146" s="84">
        <v>2.1512382460548759E-2</v>
      </c>
      <c r="S146" s="85">
        <v>26.61225</v>
      </c>
      <c r="T146" s="84">
        <v>8.8199268626830991E-3</v>
      </c>
      <c r="U146" s="85">
        <v>0.17022746498258323</v>
      </c>
      <c r="V146" s="85">
        <v>0.48321923373866277</v>
      </c>
      <c r="W146" s="80"/>
      <c r="X146" s="80"/>
      <c r="Y146" s="80"/>
      <c r="Z146" s="80"/>
      <c r="AA146" s="80"/>
      <c r="AB146" s="170"/>
      <c r="AC146" s="80"/>
      <c r="AD146" s="80"/>
      <c r="AE146" s="80"/>
      <c r="AF146" s="80"/>
      <c r="AG146" s="170"/>
      <c r="AH146" s="170"/>
      <c r="AI146" s="170"/>
      <c r="AJ146" s="170"/>
      <c r="AK146" s="80"/>
      <c r="AL146" s="80"/>
      <c r="AM146" s="80"/>
      <c r="AN146" s="80"/>
      <c r="AO146" s="80"/>
      <c r="AP146" s="80"/>
      <c r="AQ146" s="80"/>
      <c r="AR146" s="80"/>
      <c r="AS146" s="80"/>
      <c r="AT146" s="80"/>
      <c r="AU146" s="80"/>
      <c r="AV146" s="80"/>
      <c r="AW146" s="80"/>
      <c r="AX146" s="80"/>
      <c r="AZ146" s="80"/>
      <c r="BA146" s="80"/>
      <c r="BB146" s="80"/>
      <c r="BC146" s="130"/>
      <c r="BD146" s="130"/>
      <c r="BE146" s="130"/>
      <c r="BF146" s="130"/>
      <c r="BG146" s="130"/>
      <c r="BH146" s="130"/>
      <c r="BI146" s="130"/>
      <c r="BJ146" s="130"/>
      <c r="BK146" s="130"/>
      <c r="BL146" s="130"/>
      <c r="BM146" s="130"/>
      <c r="BN146" s="130"/>
      <c r="BO146" s="130"/>
      <c r="BP146" s="130"/>
      <c r="BQ146" s="130"/>
      <c r="BR146" s="130"/>
      <c r="BS146" s="130"/>
      <c r="BT146" s="130"/>
      <c r="BU146" s="130"/>
      <c r="BV146" s="130"/>
      <c r="BW146" s="130"/>
      <c r="BX146" s="130"/>
      <c r="BY146" s="130"/>
      <c r="BZ146" s="130"/>
      <c r="CA146" s="130"/>
      <c r="CB146" s="130"/>
      <c r="CC146" s="130"/>
      <c r="CD146" s="130"/>
    </row>
    <row r="147" spans="1:82" s="76" customFormat="1">
      <c r="A147" s="101">
        <v>462</v>
      </c>
      <c r="B147" s="78" t="s">
        <v>1084</v>
      </c>
      <c r="C147" s="85">
        <v>89.905738928974316</v>
      </c>
      <c r="D147" s="83">
        <v>41.575484150355102</v>
      </c>
      <c r="E147" s="83">
        <v>3.5000000000000003E-2</v>
      </c>
      <c r="F147" s="83">
        <v>1.7000000000000001E-2</v>
      </c>
      <c r="G147" s="83">
        <v>9.7833151013179158</v>
      </c>
      <c r="H147" s="83">
        <v>0.15582399999999999</v>
      </c>
      <c r="I147" s="83">
        <v>48.873922651933697</v>
      </c>
      <c r="J147" s="84">
        <v>0.22824199999999997</v>
      </c>
      <c r="K147" s="84">
        <v>0.39800000000000002</v>
      </c>
      <c r="L147" s="84">
        <v>1.7738353388550294E-2</v>
      </c>
      <c r="M147" s="84">
        <v>4.1000000000000002E-2</v>
      </c>
      <c r="N147" s="83">
        <v>101.12552625699526</v>
      </c>
      <c r="O147" s="85">
        <v>62.784392014823879</v>
      </c>
      <c r="P147" s="84">
        <v>1.5868923145290967E-2</v>
      </c>
      <c r="Q147" s="84">
        <v>7.9669467868474314E-2</v>
      </c>
      <c r="R147" s="84">
        <v>2.3329719797050529E-2</v>
      </c>
      <c r="S147" s="85">
        <v>13.425999999999997</v>
      </c>
      <c r="T147" s="84">
        <v>8.1434020108114482E-3</v>
      </c>
      <c r="U147" s="85">
        <v>0.19354601661024029</v>
      </c>
      <c r="V147" s="85">
        <v>0.40293212522729299</v>
      </c>
      <c r="W147" s="80"/>
      <c r="X147" s="80"/>
      <c r="Y147" s="80"/>
      <c r="Z147" s="80"/>
      <c r="AA147" s="80"/>
      <c r="AB147" s="170"/>
      <c r="AC147" s="80"/>
      <c r="AD147" s="80"/>
      <c r="AE147" s="80"/>
      <c r="AF147" s="80"/>
      <c r="AG147" s="170"/>
      <c r="AH147" s="170"/>
      <c r="AI147" s="170"/>
      <c r="AJ147" s="170"/>
      <c r="AK147" s="80"/>
      <c r="AL147" s="80"/>
      <c r="AM147" s="80"/>
      <c r="AN147" s="80"/>
      <c r="AO147" s="80"/>
      <c r="AP147" s="80"/>
      <c r="AQ147" s="80"/>
      <c r="AR147" s="80"/>
      <c r="AS147" s="80"/>
      <c r="AT147" s="80"/>
      <c r="AU147" s="80"/>
      <c r="AV147" s="80"/>
      <c r="AW147" s="80"/>
      <c r="AX147" s="80"/>
      <c r="AZ147" s="80"/>
      <c r="BA147" s="80"/>
      <c r="BB147" s="80"/>
      <c r="BC147" s="130"/>
      <c r="BD147" s="130"/>
      <c r="BE147" s="130"/>
      <c r="BF147" s="130"/>
      <c r="BG147" s="130"/>
      <c r="BH147" s="130"/>
      <c r="BI147" s="130"/>
      <c r="BJ147" s="130"/>
      <c r="BK147" s="130"/>
      <c r="BL147" s="130"/>
      <c r="BM147" s="130"/>
      <c r="BN147" s="130"/>
      <c r="BO147" s="130"/>
      <c r="BP147" s="130"/>
      <c r="BQ147" s="130"/>
      <c r="BR147" s="130"/>
      <c r="BS147" s="130"/>
      <c r="BT147" s="130"/>
      <c r="BU147" s="130"/>
      <c r="BV147" s="130"/>
      <c r="BW147" s="130"/>
      <c r="BX147" s="130"/>
      <c r="BY147" s="130"/>
      <c r="BZ147" s="130"/>
      <c r="CA147" s="130"/>
      <c r="CB147" s="130"/>
      <c r="CC147" s="130"/>
      <c r="CD147" s="130"/>
    </row>
    <row r="148" spans="1:82" s="75" customFormat="1">
      <c r="A148" s="125">
        <v>462</v>
      </c>
      <c r="B148" s="118" t="s">
        <v>627</v>
      </c>
      <c r="C148" s="119">
        <v>89.943496556478848</v>
      </c>
      <c r="D148" s="120">
        <v>41.177707938332745</v>
      </c>
      <c r="E148" s="120">
        <v>1.8542857142857153E-2</v>
      </c>
      <c r="F148" s="120">
        <v>9.2571428571428614E-3</v>
      </c>
      <c r="G148" s="120">
        <v>9.6194995177343134</v>
      </c>
      <c r="H148" s="120">
        <v>0.15231796000000003</v>
      </c>
      <c r="I148" s="120">
        <v>48.257056097663167</v>
      </c>
      <c r="J148" s="121">
        <v>0.20202019999999998</v>
      </c>
      <c r="K148" s="121">
        <v>0.42334285714285719</v>
      </c>
      <c r="L148" s="121">
        <v>1.7461407673349392E-2</v>
      </c>
      <c r="M148" s="121">
        <v>4.1117142857142859E-2</v>
      </c>
      <c r="N148" s="120">
        <v>99.918323121403574</v>
      </c>
      <c r="O148" s="119">
        <v>63.259147145895753</v>
      </c>
      <c r="P148" s="121">
        <v>1.576244085879959E-2</v>
      </c>
      <c r="Q148" s="121">
        <v>8.4199718630417419E-2</v>
      </c>
      <c r="R148" s="121">
        <v>2.0942230487317377E-2</v>
      </c>
      <c r="S148" s="119">
        <v>25.314781714285711</v>
      </c>
      <c r="T148" s="121">
        <v>8.7710848702889661E-3</v>
      </c>
      <c r="U148" s="119">
        <v>0.21559849814260496</v>
      </c>
      <c r="V148" s="119">
        <v>0.45068187430832574</v>
      </c>
      <c r="W148" s="92"/>
      <c r="X148" s="164"/>
      <c r="Y148" s="164"/>
      <c r="Z148" s="164"/>
      <c r="AA148" s="164"/>
      <c r="AB148" s="216"/>
      <c r="AC148" s="164"/>
      <c r="AD148" s="164"/>
      <c r="AE148" s="164"/>
      <c r="AF148" s="164"/>
      <c r="AG148" s="216"/>
      <c r="AH148" s="216"/>
      <c r="AI148" s="216"/>
      <c r="AJ148" s="216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92"/>
      <c r="BA148" s="164"/>
      <c r="BB148" s="164"/>
      <c r="BC148" s="217"/>
      <c r="BD148" s="217"/>
      <c r="BE148" s="217"/>
      <c r="BF148" s="217"/>
      <c r="BG148" s="217"/>
      <c r="BH148" s="217"/>
      <c r="BI148" s="217"/>
      <c r="BJ148" s="217"/>
      <c r="BK148" s="217"/>
      <c r="BL148" s="217"/>
      <c r="BM148" s="217"/>
      <c r="BN148" s="217"/>
      <c r="BO148" s="217"/>
      <c r="BP148" s="217"/>
      <c r="BQ148" s="217"/>
      <c r="BR148" s="217"/>
      <c r="BS148" s="217"/>
      <c r="BT148" s="217"/>
      <c r="BU148" s="217"/>
      <c r="BV148" s="217"/>
      <c r="BW148" s="217"/>
      <c r="BX148" s="217"/>
      <c r="BY148" s="217"/>
      <c r="BZ148" s="217"/>
      <c r="CA148" s="217"/>
      <c r="CB148" s="218"/>
      <c r="CC148" s="218"/>
      <c r="CD148" s="218"/>
    </row>
    <row r="149" spans="1:82" s="75" customFormat="1">
      <c r="A149" s="79">
        <v>462</v>
      </c>
      <c r="B149" s="78" t="s">
        <v>30</v>
      </c>
      <c r="C149" s="88">
        <v>90.900328795991186</v>
      </c>
      <c r="D149" s="86">
        <v>41.575484150355102</v>
      </c>
      <c r="E149" s="86">
        <v>3.5000000000000003E-2</v>
      </c>
      <c r="F149" s="86">
        <v>0.05</v>
      </c>
      <c r="G149" s="86">
        <v>10.106862040595288</v>
      </c>
      <c r="H149" s="86">
        <v>0.16556300000000002</v>
      </c>
      <c r="I149" s="86">
        <v>48.874342278214812</v>
      </c>
      <c r="J149" s="87">
        <v>0.22824199999999997</v>
      </c>
      <c r="K149" s="87">
        <v>0.52400000000000002</v>
      </c>
      <c r="L149" s="87">
        <v>2.0407954273214936E-2</v>
      </c>
      <c r="M149" s="87">
        <v>5.33E-2</v>
      </c>
      <c r="N149" s="86">
        <v>101.12552625699526</v>
      </c>
      <c r="O149" s="88">
        <v>69.527030066680183</v>
      </c>
      <c r="P149" s="87">
        <v>1.6358499721366115E-2</v>
      </c>
      <c r="Q149" s="87">
        <v>9.5513206291445413E-2</v>
      </c>
      <c r="R149" s="87">
        <v>2.3329719797050529E-2</v>
      </c>
      <c r="S149" s="88">
        <v>43.346800000000002</v>
      </c>
      <c r="T149" s="87">
        <v>1.0829500106772518E-2</v>
      </c>
      <c r="U149" s="88">
        <v>0.51226191261250653</v>
      </c>
      <c r="V149" s="88">
        <v>0.56992829695309299</v>
      </c>
      <c r="W149" s="93"/>
      <c r="AB149" s="132"/>
      <c r="AG149" s="132"/>
      <c r="AH149" s="132"/>
      <c r="AI149" s="132"/>
      <c r="AJ149" s="132"/>
      <c r="AZ149" s="93"/>
      <c r="BC149" s="168"/>
      <c r="BD149" s="168"/>
      <c r="BE149" s="168"/>
      <c r="BF149" s="168"/>
      <c r="BG149" s="168"/>
      <c r="BH149" s="168"/>
      <c r="BI149" s="168"/>
      <c r="BJ149" s="168"/>
      <c r="BK149" s="168"/>
      <c r="BL149" s="168"/>
      <c r="BM149" s="168"/>
      <c r="BN149" s="168"/>
      <c r="BO149" s="168"/>
      <c r="BP149" s="168"/>
      <c r="BQ149" s="168"/>
      <c r="BR149" s="168"/>
      <c r="BS149" s="168"/>
      <c r="BT149" s="168"/>
      <c r="BU149" s="168"/>
      <c r="BV149" s="168"/>
      <c r="BW149" s="168"/>
      <c r="BX149" s="168"/>
      <c r="BY149" s="168"/>
      <c r="BZ149" s="168"/>
      <c r="CA149" s="168"/>
      <c r="CB149" s="133"/>
      <c r="CC149" s="133"/>
      <c r="CD149" s="133"/>
    </row>
    <row r="150" spans="1:82" s="75" customFormat="1" ht="15.75" thickBot="1">
      <c r="A150" s="81">
        <v>462</v>
      </c>
      <c r="B150" s="95" t="s">
        <v>29</v>
      </c>
      <c r="C150" s="122">
        <v>89.411162737893676</v>
      </c>
      <c r="D150" s="123">
        <v>40.735542049853294</v>
      </c>
      <c r="E150" s="123">
        <v>2E-3</v>
      </c>
      <c r="F150" s="123">
        <v>4.0000000000000001E-3</v>
      </c>
      <c r="G150" s="123">
        <v>8.7209661966550733</v>
      </c>
      <c r="H150" s="123">
        <v>0.126607</v>
      </c>
      <c r="I150" s="123">
        <v>47.757403706101321</v>
      </c>
      <c r="J150" s="124">
        <v>8.6309999999999998E-3</v>
      </c>
      <c r="K150" s="124">
        <v>0.373</v>
      </c>
      <c r="L150" s="124">
        <v>1.4969387659414852E-2</v>
      </c>
      <c r="M150" s="124">
        <v>1.64E-3</v>
      </c>
      <c r="N150" s="123">
        <v>99.375836699853366</v>
      </c>
      <c r="O150" s="122">
        <v>60.905383047184259</v>
      </c>
      <c r="P150" s="124">
        <v>1.4329976279031835E-2</v>
      </c>
      <c r="Q150" s="124">
        <v>6.7720213005107097E-2</v>
      </c>
      <c r="R150" s="124">
        <v>9.8050479106984059E-4</v>
      </c>
      <c r="S150" s="122">
        <v>2.1577500000000001</v>
      </c>
      <c r="T150" s="124">
        <v>7.6931981582409499E-3</v>
      </c>
      <c r="U150" s="122">
        <v>9.2154707705077055E-2</v>
      </c>
      <c r="V150" s="122">
        <v>0.27698458911642981</v>
      </c>
      <c r="W150" s="94"/>
      <c r="X150" s="134"/>
      <c r="Y150" s="134"/>
      <c r="Z150" s="134"/>
      <c r="AA150" s="134"/>
      <c r="AB150" s="135"/>
      <c r="AC150" s="134"/>
      <c r="AD150" s="134"/>
      <c r="AE150" s="134"/>
      <c r="AF150" s="134"/>
      <c r="AG150" s="135"/>
      <c r="AH150" s="135"/>
      <c r="AI150" s="135"/>
      <c r="AJ150" s="135"/>
      <c r="AK150" s="134"/>
      <c r="AL150" s="134"/>
      <c r="AM150" s="134"/>
      <c r="AN150" s="134"/>
      <c r="AO150" s="134"/>
      <c r="AP150" s="134"/>
      <c r="AQ150" s="134"/>
      <c r="AR150" s="134"/>
      <c r="AS150" s="134"/>
      <c r="AT150" s="134"/>
      <c r="AU150" s="134"/>
      <c r="AV150" s="134"/>
      <c r="AW150" s="134"/>
      <c r="AX150" s="134"/>
      <c r="AY150" s="134"/>
      <c r="AZ150" s="94"/>
      <c r="BA150" s="134"/>
      <c r="BB150" s="134"/>
      <c r="BC150" s="219"/>
      <c r="BD150" s="219"/>
      <c r="BE150" s="219"/>
      <c r="BF150" s="219"/>
      <c r="BG150" s="219"/>
      <c r="BH150" s="219"/>
      <c r="BI150" s="219"/>
      <c r="BJ150" s="219"/>
      <c r="BK150" s="219"/>
      <c r="BL150" s="219"/>
      <c r="BM150" s="219"/>
      <c r="BN150" s="219"/>
      <c r="BO150" s="219"/>
      <c r="BP150" s="219"/>
      <c r="BQ150" s="219"/>
      <c r="BR150" s="219"/>
      <c r="BS150" s="219"/>
      <c r="BT150" s="219"/>
      <c r="BU150" s="219"/>
      <c r="BV150" s="219"/>
      <c r="BW150" s="219"/>
      <c r="BX150" s="219"/>
      <c r="BY150" s="219"/>
      <c r="BZ150" s="219"/>
      <c r="CA150" s="219"/>
      <c r="CB150" s="136"/>
      <c r="CC150" s="136"/>
      <c r="CD150" s="136"/>
    </row>
    <row r="151" spans="1:82" s="76" customFormat="1">
      <c r="A151" s="101">
        <v>465</v>
      </c>
      <c r="B151" s="78" t="s">
        <v>128</v>
      </c>
      <c r="C151" s="85">
        <v>90.123273202033303</v>
      </c>
      <c r="D151" s="83">
        <v>40.883128236097768</v>
      </c>
      <c r="E151" s="83">
        <v>0.02</v>
      </c>
      <c r="F151" s="83">
        <v>7.0000000000000001E-3</v>
      </c>
      <c r="G151" s="83">
        <v>9.5071159917066925</v>
      </c>
      <c r="H151" s="83">
        <v>0.14998059999999999</v>
      </c>
      <c r="I151" s="83">
        <v>48.657633396209619</v>
      </c>
      <c r="J151" s="84">
        <v>0.23111899999999999</v>
      </c>
      <c r="K151" s="84">
        <v>0.42199999999999999</v>
      </c>
      <c r="L151" s="84">
        <v>1.6042172409122639E-2</v>
      </c>
      <c r="M151" s="84">
        <v>4.1819999999999996E-2</v>
      </c>
      <c r="N151" s="83">
        <v>99.935839396423205</v>
      </c>
      <c r="O151" s="85">
        <v>63.388971585036288</v>
      </c>
      <c r="P151" s="84">
        <v>1.5717571474881814E-2</v>
      </c>
      <c r="Q151" s="84">
        <v>8.2453721409573424E-2</v>
      </c>
      <c r="R151" s="84">
        <v>2.4310106261626677E-2</v>
      </c>
      <c r="S151" s="85">
        <v>33.016999999999996</v>
      </c>
      <c r="T151" s="84">
        <v>8.6728426876773127E-3</v>
      </c>
      <c r="U151" s="85">
        <v>0.22489094755197581</v>
      </c>
      <c r="V151" s="85">
        <v>0.43227871440118587</v>
      </c>
      <c r="W151" s="80"/>
      <c r="X151" s="107" t="s">
        <v>128</v>
      </c>
      <c r="Y151" s="75" t="s">
        <v>1136</v>
      </c>
      <c r="Z151" s="107"/>
      <c r="AA151" s="165">
        <v>22.84</v>
      </c>
      <c r="AB151" s="169" t="s">
        <v>945</v>
      </c>
      <c r="AC151" s="167" t="s">
        <v>945</v>
      </c>
      <c r="AD151" s="165">
        <v>4.3099999999999996</v>
      </c>
      <c r="AE151" s="165">
        <v>0.81</v>
      </c>
      <c r="AF151" s="165"/>
      <c r="AG151" s="166">
        <v>761.69</v>
      </c>
      <c r="AH151" s="166">
        <v>48583.81</v>
      </c>
      <c r="AI151" s="166">
        <v>103.9</v>
      </c>
      <c r="AJ151" s="166">
        <v>2209.44</v>
      </c>
      <c r="AK151" s="167" t="s">
        <v>945</v>
      </c>
      <c r="AL151" s="167"/>
      <c r="AM151" s="167"/>
      <c r="AN151" s="167"/>
      <c r="AO151" s="167" t="s">
        <v>945</v>
      </c>
      <c r="AP151" s="167" t="s">
        <v>945</v>
      </c>
      <c r="AQ151" s="167"/>
      <c r="AR151" s="167"/>
      <c r="AS151" s="167" t="s">
        <v>945</v>
      </c>
      <c r="AT151" s="165">
        <v>0.31</v>
      </c>
      <c r="AU151" s="167" t="s">
        <v>945</v>
      </c>
      <c r="AV151" s="167" t="s">
        <v>945</v>
      </c>
      <c r="AW151" s="167" t="s">
        <v>945</v>
      </c>
      <c r="AX151" s="167" t="s">
        <v>945</v>
      </c>
      <c r="AZ151" s="80"/>
      <c r="BA151" s="167" t="s">
        <v>945</v>
      </c>
      <c r="BB151" s="167"/>
      <c r="BC151" s="130"/>
      <c r="BD151" s="130"/>
      <c r="BE151" s="130"/>
      <c r="BF151" s="130"/>
      <c r="BG151" s="130"/>
      <c r="BH151" s="130"/>
      <c r="BI151" s="130"/>
      <c r="BJ151" s="130"/>
      <c r="BK151" s="130"/>
      <c r="BL151" s="130"/>
      <c r="BM151" s="130"/>
      <c r="BN151" s="130"/>
      <c r="BO151" s="130"/>
      <c r="BP151" s="130"/>
      <c r="BQ151" s="130"/>
      <c r="BR151" s="130"/>
      <c r="BS151" s="130"/>
      <c r="BT151" s="130"/>
      <c r="BU151" s="130"/>
      <c r="BV151" s="130"/>
      <c r="BW151" s="130"/>
      <c r="BX151" s="130"/>
      <c r="BY151" s="130"/>
      <c r="BZ151" s="130"/>
      <c r="CA151" s="130"/>
      <c r="CB151" s="130"/>
      <c r="CC151" s="130"/>
      <c r="CD151" s="130"/>
    </row>
    <row r="152" spans="1:82" s="76" customFormat="1">
      <c r="A152" s="101">
        <v>465</v>
      </c>
      <c r="B152" s="78" t="s">
        <v>129</v>
      </c>
      <c r="C152" s="85">
        <v>89.804297555882215</v>
      </c>
      <c r="D152" s="83">
        <v>40.926986201672442</v>
      </c>
      <c r="E152" s="83">
        <v>1.9E-2</v>
      </c>
      <c r="F152" s="83">
        <v>7.0000000000000001E-3</v>
      </c>
      <c r="G152" s="83">
        <v>9.6657219958948524</v>
      </c>
      <c r="H152" s="83">
        <v>0.15679789999999999</v>
      </c>
      <c r="I152" s="83">
        <v>47.752107259530348</v>
      </c>
      <c r="J152" s="84">
        <v>0.21385699999999999</v>
      </c>
      <c r="K152" s="84">
        <v>0.40300000000000002</v>
      </c>
      <c r="L152" s="84">
        <v>1.7867705804515667E-2</v>
      </c>
      <c r="M152" s="84">
        <v>3.5259999999999993E-2</v>
      </c>
      <c r="N152" s="83">
        <v>99.197598062902159</v>
      </c>
      <c r="O152" s="85">
        <v>61.644460773357636</v>
      </c>
      <c r="P152" s="84">
        <v>1.6162371754213867E-2</v>
      </c>
      <c r="Q152" s="84">
        <v>8.1573069501937129E-2</v>
      </c>
      <c r="R152" s="84">
        <v>2.2125300116310774E-2</v>
      </c>
      <c r="S152" s="85">
        <v>30.550999999999998</v>
      </c>
      <c r="T152" s="84">
        <v>8.4394181351979906E-3</v>
      </c>
      <c r="U152" s="85">
        <v>0.13277280970230798</v>
      </c>
      <c r="V152" s="85">
        <v>0.42299646716431777</v>
      </c>
      <c r="W152" s="80"/>
      <c r="X152" s="107" t="s">
        <v>129</v>
      </c>
      <c r="Y152" s="75" t="s">
        <v>1136</v>
      </c>
      <c r="Z152" s="107"/>
      <c r="AA152" s="165">
        <v>31.96</v>
      </c>
      <c r="AB152" s="166">
        <v>1307.31</v>
      </c>
      <c r="AC152" s="165">
        <v>1.0900000000000001</v>
      </c>
      <c r="AD152" s="165">
        <v>59.05</v>
      </c>
      <c r="AE152" s="165">
        <v>0.89</v>
      </c>
      <c r="AF152" s="165"/>
      <c r="AG152" s="166">
        <v>1033.43</v>
      </c>
      <c r="AH152" s="166">
        <v>60831.71</v>
      </c>
      <c r="AI152" s="166">
        <v>112.03</v>
      </c>
      <c r="AJ152" s="166">
        <v>2423.15</v>
      </c>
      <c r="AK152" s="165">
        <v>1.44</v>
      </c>
      <c r="AL152" s="165"/>
      <c r="AM152" s="165"/>
      <c r="AN152" s="165"/>
      <c r="AO152" s="167" t="s">
        <v>945</v>
      </c>
      <c r="AP152" s="167" t="s">
        <v>945</v>
      </c>
      <c r="AQ152" s="167"/>
      <c r="AR152" s="167"/>
      <c r="AS152" s="165">
        <v>8.2000000000000003E-2</v>
      </c>
      <c r="AT152" s="167" t="s">
        <v>945</v>
      </c>
      <c r="AU152" s="167" t="s">
        <v>945</v>
      </c>
      <c r="AV152" s="167" t="s">
        <v>945</v>
      </c>
      <c r="AW152" s="167" t="s">
        <v>945</v>
      </c>
      <c r="AX152" s="167" t="s">
        <v>945</v>
      </c>
      <c r="AZ152" s="80"/>
      <c r="BA152" s="167" t="s">
        <v>945</v>
      </c>
      <c r="BB152" s="167"/>
      <c r="BC152" s="130"/>
      <c r="BD152" s="130"/>
      <c r="BE152" s="130"/>
      <c r="BF152" s="130"/>
      <c r="BG152" s="130"/>
      <c r="BH152" s="130"/>
      <c r="BI152" s="130"/>
      <c r="BJ152" s="130"/>
      <c r="BK152" s="130"/>
      <c r="BL152" s="130"/>
      <c r="BM152" s="130"/>
      <c r="BN152" s="130"/>
      <c r="BO152" s="130"/>
      <c r="BP152" s="130"/>
      <c r="BQ152" s="130"/>
      <c r="BR152" s="130"/>
      <c r="BS152" s="130"/>
      <c r="BT152" s="130"/>
      <c r="BU152" s="130"/>
      <c r="BV152" s="130"/>
      <c r="BW152" s="130"/>
      <c r="BX152" s="130"/>
      <c r="BY152" s="130"/>
      <c r="BZ152" s="130"/>
      <c r="CA152" s="130"/>
      <c r="CB152" s="130"/>
      <c r="CC152" s="130"/>
      <c r="CD152" s="130"/>
    </row>
    <row r="153" spans="1:82" s="76" customFormat="1">
      <c r="A153" s="101">
        <v>465</v>
      </c>
      <c r="B153" s="78" t="s">
        <v>130</v>
      </c>
      <c r="C153" s="85">
        <v>90.060769562372172</v>
      </c>
      <c r="D153" s="83">
        <v>41.239898000866489</v>
      </c>
      <c r="E153" s="83">
        <v>0.02</v>
      </c>
      <c r="F153" s="83">
        <v>8.9999999999999993E-3</v>
      </c>
      <c r="G153" s="83">
        <v>9.5077103412346968</v>
      </c>
      <c r="H153" s="83">
        <v>0.14900669999999999</v>
      </c>
      <c r="I153" s="83">
        <v>48.321133118098928</v>
      </c>
      <c r="J153" s="84">
        <v>0.198513</v>
      </c>
      <c r="K153" s="84">
        <v>0.42399999999999999</v>
      </c>
      <c r="L153" s="84">
        <v>1.6041518624641836E-2</v>
      </c>
      <c r="M153" s="84">
        <v>4.5919999999999996E-2</v>
      </c>
      <c r="N153" s="83">
        <v>99.931222678824767</v>
      </c>
      <c r="O153" s="85">
        <v>63.80726733250718</v>
      </c>
      <c r="P153" s="84">
        <v>1.5614533159916028E-2</v>
      </c>
      <c r="Q153" s="84">
        <v>8.3426627741342824E-2</v>
      </c>
      <c r="R153" s="84">
        <v>2.0879159426960472E-2</v>
      </c>
      <c r="S153" s="85">
        <v>22.057000000000002</v>
      </c>
      <c r="T153" s="84">
        <v>8.7746286694835099E-3</v>
      </c>
      <c r="U153" s="85">
        <v>0.24623018258139018</v>
      </c>
      <c r="V153" s="85">
        <v>0.44253334171930164</v>
      </c>
      <c r="W153" s="80"/>
      <c r="X153" s="107" t="s">
        <v>130</v>
      </c>
      <c r="Y153" s="75" t="s">
        <v>1136</v>
      </c>
      <c r="Z153" s="107"/>
      <c r="AA153" s="165">
        <v>38.799999999999997</v>
      </c>
      <c r="AB153" s="166">
        <v>1430.31</v>
      </c>
      <c r="AC153" s="165">
        <v>2.82</v>
      </c>
      <c r="AD153" s="165">
        <v>88.12</v>
      </c>
      <c r="AE153" s="165">
        <v>2.83</v>
      </c>
      <c r="AF153" s="165"/>
      <c r="AG153" s="166">
        <v>1850.62</v>
      </c>
      <c r="AH153" s="166">
        <v>100764</v>
      </c>
      <c r="AI153" s="166">
        <v>174.89</v>
      </c>
      <c r="AJ153" s="166">
        <v>2731.16</v>
      </c>
      <c r="AK153" s="167" t="s">
        <v>945</v>
      </c>
      <c r="AL153" s="167"/>
      <c r="AM153" s="167"/>
      <c r="AN153" s="167"/>
      <c r="AO153" s="167" t="s">
        <v>945</v>
      </c>
      <c r="AP153" s="167" t="s">
        <v>945</v>
      </c>
      <c r="AQ153" s="167"/>
      <c r="AR153" s="167"/>
      <c r="AS153" s="167" t="s">
        <v>945</v>
      </c>
      <c r="AT153" s="167" t="s">
        <v>945</v>
      </c>
      <c r="AU153" s="167" t="s">
        <v>945</v>
      </c>
      <c r="AV153" s="167" t="s">
        <v>945</v>
      </c>
      <c r="AW153" s="167" t="s">
        <v>945</v>
      </c>
      <c r="AX153" s="165">
        <v>0.2</v>
      </c>
      <c r="AZ153" s="80"/>
      <c r="BA153" s="167" t="s">
        <v>945</v>
      </c>
      <c r="BB153" s="167"/>
      <c r="BC153" s="130"/>
      <c r="BD153" s="130"/>
      <c r="BE153" s="130"/>
      <c r="BF153" s="130"/>
      <c r="BG153" s="130"/>
      <c r="BH153" s="130"/>
      <c r="BI153" s="130"/>
      <c r="BJ153" s="130"/>
      <c r="BK153" s="130"/>
      <c r="BL153" s="130"/>
      <c r="BM153" s="130"/>
      <c r="BN153" s="130"/>
      <c r="BO153" s="130"/>
      <c r="BP153" s="130"/>
      <c r="BQ153" s="130"/>
      <c r="BR153" s="130"/>
      <c r="BS153" s="130"/>
      <c r="BT153" s="130"/>
      <c r="BU153" s="130"/>
      <c r="BV153" s="130"/>
      <c r="BW153" s="130"/>
      <c r="BX153" s="130"/>
      <c r="BY153" s="130"/>
      <c r="BZ153" s="130"/>
      <c r="CA153" s="130"/>
      <c r="CB153" s="130"/>
      <c r="CC153" s="130"/>
      <c r="CD153" s="130"/>
    </row>
    <row r="154" spans="1:82" s="76" customFormat="1">
      <c r="A154" s="101">
        <v>465</v>
      </c>
      <c r="B154" s="78" t="s">
        <v>131</v>
      </c>
      <c r="C154" s="85">
        <v>90.000004381251557</v>
      </c>
      <c r="D154" s="83">
        <v>41.290155686725029</v>
      </c>
      <c r="E154" s="83">
        <v>0.02</v>
      </c>
      <c r="F154" s="83">
        <v>7.0000000000000001E-3</v>
      </c>
      <c r="G154" s="83">
        <v>9.5437310493576337</v>
      </c>
      <c r="H154" s="83">
        <v>0.14998059999999999</v>
      </c>
      <c r="I154" s="83">
        <v>48.176937184220762</v>
      </c>
      <c r="J154" s="84">
        <v>0.20330799999999999</v>
      </c>
      <c r="K154" s="84">
        <v>0.40500000000000003</v>
      </c>
      <c r="L154" s="84">
        <v>1.7001895845706605E-2</v>
      </c>
      <c r="M154" s="84">
        <v>4.1000000000000002E-2</v>
      </c>
      <c r="N154" s="83">
        <v>99.854114416149145</v>
      </c>
      <c r="O154" s="85">
        <v>63.633103543775889</v>
      </c>
      <c r="P154" s="84">
        <v>1.5657270133330039E-2</v>
      </c>
      <c r="Q154" s="84">
        <v>8.0229489479787891E-2</v>
      </c>
      <c r="R154" s="84">
        <v>2.1302779693659134E-2</v>
      </c>
      <c r="S154" s="85">
        <v>29.043999999999997</v>
      </c>
      <c r="T154" s="84">
        <v>8.4065119883264053E-3</v>
      </c>
      <c r="U154" s="85">
        <v>0.23737935538734867</v>
      </c>
      <c r="V154" s="85">
        <v>0.40883486501486038</v>
      </c>
      <c r="W154" s="80"/>
      <c r="X154" s="107" t="s">
        <v>131</v>
      </c>
      <c r="Y154" s="75" t="s">
        <v>1136</v>
      </c>
      <c r="Z154" s="107"/>
      <c r="AA154" s="165">
        <v>15.47</v>
      </c>
      <c r="AB154" s="166">
        <v>1666.52</v>
      </c>
      <c r="AC154" s="165">
        <v>2.67</v>
      </c>
      <c r="AD154" s="165">
        <v>78.040000000000006</v>
      </c>
      <c r="AE154" s="165">
        <v>0.87</v>
      </c>
      <c r="AF154" s="165"/>
      <c r="AG154" s="166">
        <v>1438.43</v>
      </c>
      <c r="AH154" s="166">
        <v>72105.03</v>
      </c>
      <c r="AI154" s="166">
        <v>143.61000000000001</v>
      </c>
      <c r="AJ154" s="166">
        <v>2885.79</v>
      </c>
      <c r="AK154" s="167" t="s">
        <v>945</v>
      </c>
      <c r="AL154" s="167"/>
      <c r="AM154" s="167"/>
      <c r="AN154" s="167"/>
      <c r="AO154" s="167" t="s">
        <v>945</v>
      </c>
      <c r="AP154" s="167" t="s">
        <v>945</v>
      </c>
      <c r="AQ154" s="167"/>
      <c r="AR154" s="167"/>
      <c r="AS154" s="167" t="s">
        <v>945</v>
      </c>
      <c r="AT154" s="167" t="s">
        <v>945</v>
      </c>
      <c r="AU154" s="167" t="s">
        <v>945</v>
      </c>
      <c r="AV154" s="167" t="s">
        <v>945</v>
      </c>
      <c r="AW154" s="167" t="s">
        <v>945</v>
      </c>
      <c r="AX154" s="167" t="s">
        <v>945</v>
      </c>
      <c r="AZ154" s="80"/>
      <c r="BA154" s="167" t="s">
        <v>945</v>
      </c>
      <c r="BB154" s="167"/>
      <c r="BC154" s="130"/>
      <c r="BD154" s="130"/>
      <c r="BE154" s="130"/>
      <c r="BF154" s="130"/>
      <c r="BG154" s="130"/>
      <c r="BH154" s="130"/>
      <c r="BI154" s="130"/>
      <c r="BJ154" s="130"/>
      <c r="BK154" s="130"/>
      <c r="BL154" s="130"/>
      <c r="BM154" s="130"/>
      <c r="BN154" s="130"/>
      <c r="BO154" s="130"/>
      <c r="BP154" s="130"/>
      <c r="BQ154" s="130"/>
      <c r="BR154" s="130"/>
      <c r="BS154" s="130"/>
      <c r="BT154" s="130"/>
      <c r="BU154" s="130"/>
      <c r="BV154" s="130"/>
      <c r="BW154" s="130"/>
      <c r="BX154" s="130"/>
      <c r="BY154" s="130"/>
      <c r="BZ154" s="130"/>
      <c r="CA154" s="130"/>
      <c r="CB154" s="130"/>
      <c r="CC154" s="130"/>
      <c r="CD154" s="130"/>
    </row>
    <row r="155" spans="1:82" s="76" customFormat="1">
      <c r="A155" s="101">
        <v>465</v>
      </c>
      <c r="B155" s="78" t="s">
        <v>132</v>
      </c>
      <c r="C155" s="85">
        <v>90.611251578973764</v>
      </c>
      <c r="D155" s="83">
        <v>41.327784891165173</v>
      </c>
      <c r="E155" s="83">
        <v>1.7000000000000001E-2</v>
      </c>
      <c r="F155" s="83">
        <v>8.0000000000000002E-3</v>
      </c>
      <c r="G155" s="83">
        <v>8.9641647649712919</v>
      </c>
      <c r="H155" s="83">
        <v>0.13634600000000002</v>
      </c>
      <c r="I155" s="83">
        <v>48.524663382993332</v>
      </c>
      <c r="J155" s="84">
        <v>0.193718</v>
      </c>
      <c r="K155" s="84">
        <v>0.48199999999999998</v>
      </c>
      <c r="L155" s="84">
        <v>1.4639418758531577E-2</v>
      </c>
      <c r="M155" s="84">
        <v>4.5099999999999994E-2</v>
      </c>
      <c r="N155" s="83">
        <v>99.713416457888329</v>
      </c>
      <c r="O155" s="85">
        <v>65.745711388462368</v>
      </c>
      <c r="P155" s="84">
        <v>1.5154154857649059E-2</v>
      </c>
      <c r="Q155" s="84">
        <v>8.9041883353496248E-2</v>
      </c>
      <c r="R155" s="84">
        <v>2.1610267668994636E-2</v>
      </c>
      <c r="S155" s="85">
        <v>24.214749999999999</v>
      </c>
      <c r="T155" s="84">
        <v>9.933093120001504E-3</v>
      </c>
      <c r="U155" s="85">
        <v>0.34157452898087959</v>
      </c>
      <c r="V155" s="85">
        <v>0.50171925892252123</v>
      </c>
      <c r="W155" s="80"/>
      <c r="X155" s="107" t="s">
        <v>132</v>
      </c>
      <c r="Y155" s="75" t="s">
        <v>1136</v>
      </c>
      <c r="Z155" s="107"/>
      <c r="AA155" s="165">
        <v>20.32</v>
      </c>
      <c r="AB155" s="166">
        <v>1185.6500000000001</v>
      </c>
      <c r="AC155" s="165">
        <v>3.17</v>
      </c>
      <c r="AD155" s="165">
        <v>59.96</v>
      </c>
      <c r="AE155" s="165">
        <v>0.84</v>
      </c>
      <c r="AF155" s="165"/>
      <c r="AG155" s="166">
        <v>1348.32</v>
      </c>
      <c r="AH155" s="166">
        <v>72119.460000000006</v>
      </c>
      <c r="AI155" s="166">
        <v>146.58000000000001</v>
      </c>
      <c r="AJ155" s="166">
        <v>3626.11</v>
      </c>
      <c r="AK155" s="165">
        <v>2.59</v>
      </c>
      <c r="AL155" s="165"/>
      <c r="AM155" s="165"/>
      <c r="AN155" s="165"/>
      <c r="AO155" s="167" t="s">
        <v>945</v>
      </c>
      <c r="AP155" s="167" t="s">
        <v>945</v>
      </c>
      <c r="AQ155" s="167"/>
      <c r="AR155" s="167"/>
      <c r="AS155" s="167" t="s">
        <v>945</v>
      </c>
      <c r="AT155" s="167" t="s">
        <v>945</v>
      </c>
      <c r="AU155" s="167" t="s">
        <v>945</v>
      </c>
      <c r="AV155" s="165">
        <v>0.19500000000000001</v>
      </c>
      <c r="AW155" s="165">
        <v>6.6000000000000003E-2</v>
      </c>
      <c r="AX155" s="167" t="s">
        <v>945</v>
      </c>
      <c r="AZ155" s="80"/>
      <c r="BA155" s="167" t="s">
        <v>945</v>
      </c>
      <c r="BB155" s="167"/>
      <c r="BC155" s="130"/>
      <c r="BD155" s="130"/>
      <c r="BE155" s="130"/>
      <c r="BF155" s="130"/>
      <c r="BG155" s="130"/>
      <c r="BH155" s="130"/>
      <c r="BI155" s="130"/>
      <c r="BJ155" s="130"/>
      <c r="BK155" s="130"/>
      <c r="BL155" s="130"/>
      <c r="BM155" s="130"/>
      <c r="BN155" s="130"/>
      <c r="BO155" s="130"/>
      <c r="BP155" s="130"/>
      <c r="BQ155" s="130"/>
      <c r="BR155" s="130"/>
      <c r="BS155" s="130"/>
      <c r="BT155" s="130"/>
      <c r="BU155" s="130"/>
      <c r="BV155" s="130"/>
      <c r="BW155" s="130"/>
      <c r="BX155" s="130"/>
      <c r="BY155" s="130"/>
      <c r="BZ155" s="130"/>
      <c r="CA155" s="130"/>
      <c r="CB155" s="130"/>
      <c r="CC155" s="130"/>
      <c r="CD155" s="130"/>
    </row>
    <row r="156" spans="1:82" s="76" customFormat="1">
      <c r="A156" s="101">
        <v>465</v>
      </c>
      <c r="B156" s="78" t="s">
        <v>133</v>
      </c>
      <c r="C156" s="85">
        <v>90.267136282047062</v>
      </c>
      <c r="D156" s="83">
        <v>41.36088547084757</v>
      </c>
      <c r="E156" s="83">
        <v>1.7999999999999999E-2</v>
      </c>
      <c r="F156" s="83">
        <v>7.0000000000000001E-3</v>
      </c>
      <c r="G156" s="83">
        <v>9.3206168915750549</v>
      </c>
      <c r="H156" s="83">
        <v>0.14413719999999999</v>
      </c>
      <c r="I156" s="83">
        <v>48.485508361339434</v>
      </c>
      <c r="J156" s="84">
        <v>0.19947199999999998</v>
      </c>
      <c r="K156" s="84">
        <v>0.45400000000000001</v>
      </c>
      <c r="L156" s="84">
        <v>1.6247321419267442E-2</v>
      </c>
      <c r="M156" s="84">
        <v>4.3459999999999999E-2</v>
      </c>
      <c r="N156" s="83">
        <v>100.04932724518133</v>
      </c>
      <c r="O156" s="85">
        <v>64.664894916614557</v>
      </c>
      <c r="P156" s="84">
        <v>1.540744314039042E-2</v>
      </c>
      <c r="Q156" s="84">
        <v>8.7274738613427966E-2</v>
      </c>
      <c r="R156" s="84">
        <v>2.1401158562831132E-2</v>
      </c>
      <c r="S156" s="85">
        <v>28.495999999999999</v>
      </c>
      <c r="T156" s="84">
        <v>9.3636225615405314E-3</v>
      </c>
      <c r="U156" s="85">
        <v>0.28911852562514362</v>
      </c>
      <c r="V156" s="85">
        <v>0.48309319993325345</v>
      </c>
      <c r="W156" s="80"/>
      <c r="AB156" s="131"/>
      <c r="AG156" s="131"/>
      <c r="AH156" s="131"/>
      <c r="AI156" s="131"/>
      <c r="AJ156" s="131"/>
      <c r="AZ156" s="80"/>
      <c r="BC156" s="130"/>
      <c r="BD156" s="130"/>
      <c r="BE156" s="130"/>
      <c r="BF156" s="130"/>
      <c r="BG156" s="130"/>
      <c r="BH156" s="130"/>
      <c r="BI156" s="130"/>
      <c r="BJ156" s="130"/>
      <c r="BK156" s="130"/>
      <c r="BL156" s="130"/>
      <c r="BM156" s="130"/>
      <c r="BN156" s="130"/>
      <c r="BO156" s="130"/>
      <c r="BP156" s="130"/>
      <c r="BQ156" s="130"/>
      <c r="BR156" s="130"/>
      <c r="BS156" s="130"/>
      <c r="BT156" s="130"/>
      <c r="BU156" s="130"/>
      <c r="BV156" s="130"/>
      <c r="BW156" s="130"/>
      <c r="BX156" s="130"/>
      <c r="BY156" s="130"/>
      <c r="BZ156" s="130"/>
      <c r="CA156" s="130"/>
      <c r="CB156" s="130"/>
      <c r="CC156" s="130"/>
      <c r="CD156" s="130"/>
    </row>
    <row r="157" spans="1:82" s="76" customFormat="1">
      <c r="A157" s="101">
        <v>465</v>
      </c>
      <c r="B157" s="78" t="s">
        <v>134</v>
      </c>
      <c r="C157" s="85">
        <v>91.166022747403389</v>
      </c>
      <c r="D157" s="83">
        <v>41.805212973101526</v>
      </c>
      <c r="E157" s="83">
        <v>1E-3</v>
      </c>
      <c r="F157" s="83">
        <v>3.0000000000000001E-3</v>
      </c>
      <c r="G157" s="83">
        <v>8.6193922531028235</v>
      </c>
      <c r="H157" s="83">
        <v>0.1236853</v>
      </c>
      <c r="I157" s="83">
        <v>49.89208466456909</v>
      </c>
      <c r="J157" s="84">
        <v>1.3426E-2</v>
      </c>
      <c r="K157" s="84">
        <v>0.35899999999999999</v>
      </c>
      <c r="L157" s="84">
        <v>1.7018668521586892E-2</v>
      </c>
      <c r="M157" s="84">
        <v>1.8859999999999998E-2</v>
      </c>
      <c r="N157" s="83">
        <v>100.85267985929502</v>
      </c>
      <c r="O157" s="85">
        <v>69.688089474681504</v>
      </c>
      <c r="P157" s="84">
        <v>1.4296857599590748E-2</v>
      </c>
      <c r="Q157" s="84">
        <v>6.2021096926851357E-2</v>
      </c>
      <c r="R157" s="84">
        <v>1.557650424270561E-3</v>
      </c>
      <c r="S157" s="85">
        <v>4.4753333333333334</v>
      </c>
      <c r="T157" s="84">
        <v>7.1955301610185912E-3</v>
      </c>
      <c r="U157" s="85">
        <v>0.51912079112475551</v>
      </c>
      <c r="V157" s="85">
        <v>0.21691476582839869</v>
      </c>
      <c r="W157" s="80"/>
      <c r="AB157" s="131"/>
      <c r="AG157" s="131"/>
      <c r="AH157" s="131"/>
      <c r="AI157" s="131"/>
      <c r="AJ157" s="131"/>
      <c r="AZ157" s="80"/>
      <c r="BC157" s="130"/>
      <c r="BD157" s="130"/>
      <c r="BE157" s="130"/>
      <c r="BF157" s="130"/>
      <c r="BG157" s="130"/>
      <c r="BH157" s="130"/>
      <c r="BI157" s="130"/>
      <c r="BJ157" s="130"/>
      <c r="BK157" s="130"/>
      <c r="BL157" s="130"/>
      <c r="BM157" s="130"/>
      <c r="BN157" s="130"/>
      <c r="BO157" s="130"/>
      <c r="BP157" s="130"/>
      <c r="BQ157" s="130"/>
      <c r="BR157" s="130"/>
      <c r="BS157" s="130"/>
      <c r="BT157" s="130"/>
      <c r="BU157" s="130"/>
      <c r="BV157" s="130"/>
      <c r="BW157" s="130"/>
      <c r="BX157" s="130"/>
      <c r="BY157" s="130"/>
      <c r="BZ157" s="130"/>
      <c r="CA157" s="130"/>
      <c r="CB157" s="130"/>
      <c r="CC157" s="130"/>
      <c r="CD157" s="130"/>
    </row>
    <row r="158" spans="1:82" s="76" customFormat="1">
      <c r="A158" s="101">
        <v>465</v>
      </c>
      <c r="B158" s="78" t="s">
        <v>135</v>
      </c>
      <c r="C158" s="85">
        <v>91.476467238347837</v>
      </c>
      <c r="D158" s="83">
        <v>41.350016227773523</v>
      </c>
      <c r="E158" s="83">
        <v>4.0000000000000001E-3</v>
      </c>
      <c r="F158" s="83">
        <v>5.0000000000000001E-3</v>
      </c>
      <c r="G158" s="83">
        <v>8.2483560687376922</v>
      </c>
      <c r="H158" s="83">
        <v>0.1207636</v>
      </c>
      <c r="I158" s="83">
        <v>49.651848717206313</v>
      </c>
      <c r="J158" s="84">
        <v>5.7539999999999996E-3</v>
      </c>
      <c r="K158" s="84">
        <v>0.40100000000000002</v>
      </c>
      <c r="L158" s="84">
        <v>1.5426808324388535E-2</v>
      </c>
      <c r="M158" s="84">
        <v>4.9199999999999999E-3</v>
      </c>
      <c r="N158" s="83">
        <v>99.807085422041908</v>
      </c>
      <c r="O158" s="85">
        <v>68.301674252321831</v>
      </c>
      <c r="P158" s="84">
        <v>1.4587061042258296E-2</v>
      </c>
      <c r="Q158" s="84">
        <v>6.6615662236512149E-2</v>
      </c>
      <c r="R158" s="84">
        <v>6.9759355101174452E-4</v>
      </c>
      <c r="S158" s="85">
        <v>1.1507999999999998</v>
      </c>
      <c r="T158" s="84">
        <v>8.0762350317287943E-3</v>
      </c>
      <c r="U158" s="85">
        <v>0.45901965814830659</v>
      </c>
      <c r="V158" s="85">
        <v>0.2653424031052854</v>
      </c>
      <c r="W158" s="80"/>
      <c r="AB158" s="131"/>
      <c r="AG158" s="131"/>
      <c r="AH158" s="131"/>
      <c r="AI158" s="131"/>
      <c r="AJ158" s="131"/>
      <c r="AZ158" s="80"/>
      <c r="BC158" s="130"/>
      <c r="BD158" s="130"/>
      <c r="BE158" s="130"/>
      <c r="BF158" s="130"/>
      <c r="BG158" s="130"/>
      <c r="BH158" s="130"/>
      <c r="BI158" s="130"/>
      <c r="BJ158" s="130"/>
      <c r="BK158" s="130"/>
      <c r="BL158" s="130"/>
      <c r="BM158" s="130"/>
      <c r="BN158" s="130"/>
      <c r="BO158" s="130"/>
      <c r="BP158" s="130"/>
      <c r="BQ158" s="130"/>
      <c r="BR158" s="130"/>
      <c r="BS158" s="130"/>
      <c r="BT158" s="130"/>
      <c r="BU158" s="130"/>
      <c r="BV158" s="130"/>
      <c r="BW158" s="130"/>
      <c r="BX158" s="130"/>
      <c r="BY158" s="130"/>
      <c r="BZ158" s="130"/>
      <c r="CA158" s="130"/>
      <c r="CB158" s="130"/>
      <c r="CC158" s="130"/>
      <c r="CD158" s="130"/>
    </row>
    <row r="159" spans="1:82" s="76" customFormat="1">
      <c r="A159" s="101">
        <v>465</v>
      </c>
      <c r="B159" s="78" t="s">
        <v>136</v>
      </c>
      <c r="C159" s="85">
        <v>89.261406122512938</v>
      </c>
      <c r="D159" s="83">
        <v>41.131075813705692</v>
      </c>
      <c r="E159" s="83">
        <v>0.01</v>
      </c>
      <c r="F159" s="83">
        <v>3.0000000000000001E-3</v>
      </c>
      <c r="G159" s="83">
        <v>10.185472356833934</v>
      </c>
      <c r="H159" s="83">
        <v>0.17530199999999999</v>
      </c>
      <c r="I159" s="83">
        <v>47.487111543095516</v>
      </c>
      <c r="J159" s="84">
        <v>0.24166799999999999</v>
      </c>
      <c r="K159" s="84">
        <v>0.34300000000000003</v>
      </c>
      <c r="L159" s="84">
        <v>1.8295980407482669E-2</v>
      </c>
      <c r="M159" s="84">
        <v>3.4439999999999998E-2</v>
      </c>
      <c r="N159" s="83">
        <v>99.629365694042633</v>
      </c>
      <c r="O159" s="85">
        <v>58.102430986719689</v>
      </c>
      <c r="P159" s="84">
        <v>1.7147659309380472E-2</v>
      </c>
      <c r="Q159" s="84">
        <v>7.3569794095046423E-2</v>
      </c>
      <c r="R159" s="84">
        <v>2.372673466025884E-2</v>
      </c>
      <c r="S159" s="85">
        <v>80.555999999999997</v>
      </c>
      <c r="T159" s="84">
        <v>7.2230124944264208E-3</v>
      </c>
      <c r="U159" s="85"/>
      <c r="V159" s="85">
        <v>0.33864034372060831</v>
      </c>
      <c r="W159" s="80"/>
      <c r="AB159" s="131"/>
      <c r="AG159" s="131"/>
      <c r="AH159" s="131"/>
      <c r="AI159" s="131"/>
      <c r="AJ159" s="131"/>
      <c r="AZ159" s="80"/>
      <c r="BC159" s="130"/>
      <c r="BD159" s="130"/>
      <c r="BE159" s="130"/>
      <c r="BF159" s="130"/>
      <c r="BG159" s="130"/>
      <c r="BH159" s="130"/>
      <c r="BI159" s="130"/>
      <c r="BJ159" s="130"/>
      <c r="BK159" s="130"/>
      <c r="BL159" s="130"/>
      <c r="BM159" s="130"/>
      <c r="BN159" s="130"/>
      <c r="BO159" s="130"/>
      <c r="BP159" s="130"/>
      <c r="BQ159" s="130"/>
      <c r="BR159" s="130"/>
      <c r="BS159" s="130"/>
      <c r="BT159" s="130"/>
      <c r="BU159" s="130"/>
      <c r="BV159" s="130"/>
      <c r="BW159" s="130"/>
      <c r="BX159" s="130"/>
      <c r="BY159" s="130"/>
      <c r="BZ159" s="130"/>
      <c r="CA159" s="130"/>
      <c r="CB159" s="130"/>
      <c r="CC159" s="130"/>
      <c r="CD159" s="130"/>
    </row>
    <row r="160" spans="1:82" s="76" customFormat="1">
      <c r="A160" s="101">
        <v>465</v>
      </c>
      <c r="B160" s="78" t="s">
        <v>137</v>
      </c>
      <c r="C160" s="85">
        <v>89.863614819573471</v>
      </c>
      <c r="D160" s="83">
        <v>41.560627778686452</v>
      </c>
      <c r="E160" s="83">
        <v>5.0000000000000001E-3</v>
      </c>
      <c r="F160" s="83">
        <v>3.0000000000000001E-3</v>
      </c>
      <c r="G160" s="83">
        <v>9.7029743728700524</v>
      </c>
      <c r="H160" s="83">
        <v>0.15192839999999999</v>
      </c>
      <c r="I160" s="83">
        <v>48.248513444006598</v>
      </c>
      <c r="J160" s="84">
        <v>9.3022999999999995E-2</v>
      </c>
      <c r="K160" s="84">
        <v>0.33900000000000002</v>
      </c>
      <c r="L160" s="84">
        <v>1.5826728189842945E-2</v>
      </c>
      <c r="M160" s="84">
        <v>2.5419999999999998E-2</v>
      </c>
      <c r="N160" s="83">
        <v>100.14531372375295</v>
      </c>
      <c r="O160" s="85">
        <v>63.865441700630385</v>
      </c>
      <c r="P160" s="84">
        <v>1.560031004369028E-2</v>
      </c>
      <c r="Q160" s="84">
        <v>6.8174293415697848E-2</v>
      </c>
      <c r="R160" s="84">
        <v>9.587060258563233E-3</v>
      </c>
      <c r="S160" s="85">
        <v>31.007666666666665</v>
      </c>
      <c r="T160" s="84">
        <v>7.0261232067474278E-3</v>
      </c>
      <c r="U160" s="85">
        <v>0.24917578995174283</v>
      </c>
      <c r="V160" s="85">
        <v>0.2817706874601385</v>
      </c>
      <c r="W160" s="80"/>
      <c r="AB160" s="131"/>
      <c r="AG160" s="131"/>
      <c r="AH160" s="131"/>
      <c r="AI160" s="131"/>
      <c r="AJ160" s="131"/>
      <c r="AZ160" s="80"/>
      <c r="BC160" s="130"/>
      <c r="BD160" s="130"/>
      <c r="BE160" s="130"/>
      <c r="BF160" s="130"/>
      <c r="BG160" s="130"/>
      <c r="BH160" s="130"/>
      <c r="BI160" s="130"/>
      <c r="BJ160" s="130"/>
      <c r="BK160" s="130"/>
      <c r="BL160" s="130"/>
      <c r="BM160" s="130"/>
      <c r="BN160" s="130"/>
      <c r="BO160" s="130"/>
      <c r="BP160" s="130"/>
      <c r="BQ160" s="130"/>
      <c r="BR160" s="130"/>
      <c r="BS160" s="130"/>
      <c r="BT160" s="130"/>
      <c r="BU160" s="130"/>
      <c r="BV160" s="130"/>
      <c r="BW160" s="130"/>
      <c r="BX160" s="130"/>
      <c r="BY160" s="130"/>
      <c r="BZ160" s="130"/>
      <c r="CA160" s="130"/>
      <c r="CB160" s="130"/>
      <c r="CC160" s="130"/>
      <c r="CD160" s="130"/>
    </row>
    <row r="161" spans="1:82" s="76" customFormat="1">
      <c r="A161" s="101">
        <v>465</v>
      </c>
      <c r="B161" s="78" t="s">
        <v>138</v>
      </c>
      <c r="C161" s="85">
        <v>90.014809009445003</v>
      </c>
      <c r="D161" s="83">
        <v>41.579144883455164</v>
      </c>
      <c r="E161" s="83">
        <v>0.02</v>
      </c>
      <c r="F161" s="83">
        <v>8.0000000000000002E-3</v>
      </c>
      <c r="G161" s="83">
        <v>9.5363638258621961</v>
      </c>
      <c r="H161" s="83">
        <v>0.14608499999999999</v>
      </c>
      <c r="I161" s="83">
        <v>48.219052633923958</v>
      </c>
      <c r="J161" s="84">
        <v>0.193718</v>
      </c>
      <c r="K161" s="84">
        <v>0.46700000000000003</v>
      </c>
      <c r="L161" s="84">
        <v>1.7009999791551586E-2</v>
      </c>
      <c r="M161" s="84">
        <v>4.1000000000000002E-2</v>
      </c>
      <c r="N161" s="83">
        <v>100.22737434303286</v>
      </c>
      <c r="O161" s="85">
        <v>65.279555230599968</v>
      </c>
      <c r="P161" s="84">
        <v>1.5262369482873439E-2</v>
      </c>
      <c r="Q161" s="84">
        <v>9.2359382099192255E-2</v>
      </c>
      <c r="R161" s="84">
        <v>2.031361256107337E-2</v>
      </c>
      <c r="S161" s="85">
        <v>24.214749999999999</v>
      </c>
      <c r="T161" s="84">
        <v>9.6849683784838107E-3</v>
      </c>
      <c r="U161" s="85">
        <v>0.31916328009691064</v>
      </c>
      <c r="V161" s="85">
        <v>0.53668635920190622</v>
      </c>
      <c r="W161" s="80"/>
      <c r="AB161" s="131"/>
      <c r="AG161" s="131"/>
      <c r="AH161" s="131"/>
      <c r="AI161" s="131"/>
      <c r="AJ161" s="131"/>
      <c r="AZ161" s="80"/>
      <c r="BC161" s="130"/>
      <c r="BD161" s="130"/>
      <c r="BE161" s="130"/>
      <c r="BF161" s="130"/>
      <c r="BG161" s="130"/>
      <c r="BH161" s="130"/>
      <c r="BI161" s="130"/>
      <c r="BJ161" s="130"/>
      <c r="BK161" s="130"/>
      <c r="BL161" s="130"/>
      <c r="BM161" s="130"/>
      <c r="BN161" s="130"/>
      <c r="BO161" s="130"/>
      <c r="BP161" s="130"/>
      <c r="BQ161" s="130"/>
      <c r="BR161" s="130"/>
      <c r="BS161" s="130"/>
      <c r="BT161" s="130"/>
      <c r="BU161" s="130"/>
      <c r="BV161" s="130"/>
      <c r="BW161" s="130"/>
      <c r="BX161" s="130"/>
      <c r="BY161" s="130"/>
      <c r="BZ161" s="130"/>
      <c r="CA161" s="130"/>
      <c r="CB161" s="130"/>
      <c r="CC161" s="130"/>
      <c r="CD161" s="130"/>
    </row>
    <row r="162" spans="1:82" s="76" customFormat="1">
      <c r="A162" s="101">
        <v>465</v>
      </c>
      <c r="B162" s="78" t="s">
        <v>139</v>
      </c>
      <c r="C162" s="85">
        <v>89.561061285912842</v>
      </c>
      <c r="D162" s="83">
        <v>41.046743932369786</v>
      </c>
      <c r="E162" s="83">
        <v>1.9E-2</v>
      </c>
      <c r="F162" s="83">
        <v>6.0000000000000001E-3</v>
      </c>
      <c r="G162" s="83">
        <v>9.8929021835426543</v>
      </c>
      <c r="H162" s="83">
        <v>0.16458910000000002</v>
      </c>
      <c r="I162" s="83">
        <v>47.606348556962025</v>
      </c>
      <c r="J162" s="84">
        <v>0.23207799999999998</v>
      </c>
      <c r="K162" s="84">
        <v>0.35699999999999998</v>
      </c>
      <c r="L162" s="84">
        <v>1.761780759810308E-2</v>
      </c>
      <c r="M162" s="84">
        <v>3.1159999999999997E-2</v>
      </c>
      <c r="N162" s="83">
        <v>99.373439580472564</v>
      </c>
      <c r="O162" s="85">
        <v>60.106666744897765</v>
      </c>
      <c r="P162" s="84">
        <v>1.657587661341467E-2</v>
      </c>
      <c r="Q162" s="84">
        <v>7.4186871847541358E-2</v>
      </c>
      <c r="R162" s="84">
        <v>2.3459041208966316E-2</v>
      </c>
      <c r="S162" s="85">
        <v>38.679666666666662</v>
      </c>
      <c r="T162" s="84">
        <v>7.498999835554322E-3</v>
      </c>
      <c r="U162" s="85">
        <v>4.7135953361821858E-2</v>
      </c>
      <c r="V162" s="85">
        <v>0.34514446664745541</v>
      </c>
      <c r="W162" s="80"/>
      <c r="AB162" s="131"/>
      <c r="AG162" s="131"/>
      <c r="AH162" s="131"/>
      <c r="AI162" s="131"/>
      <c r="AJ162" s="131"/>
      <c r="AZ162" s="80"/>
      <c r="BC162" s="130"/>
      <c r="BD162" s="130"/>
      <c r="BE162" s="130"/>
      <c r="BF162" s="130"/>
      <c r="BG162" s="130"/>
      <c r="BH162" s="130"/>
      <c r="BI162" s="130"/>
      <c r="BJ162" s="130"/>
      <c r="BK162" s="130"/>
      <c r="BL162" s="130"/>
      <c r="BM162" s="130"/>
      <c r="BN162" s="130"/>
      <c r="BO162" s="130"/>
      <c r="BP162" s="130"/>
      <c r="BQ162" s="130"/>
      <c r="BR162" s="130"/>
      <c r="BS162" s="130"/>
      <c r="BT162" s="130"/>
      <c r="BU162" s="130"/>
      <c r="BV162" s="130"/>
      <c r="BW162" s="130"/>
      <c r="BX162" s="130"/>
      <c r="BY162" s="130"/>
      <c r="BZ162" s="130"/>
      <c r="CA162" s="130"/>
      <c r="CB162" s="130"/>
      <c r="CC162" s="130"/>
      <c r="CD162" s="130"/>
    </row>
    <row r="163" spans="1:82" s="76" customFormat="1">
      <c r="A163" s="101">
        <v>465</v>
      </c>
      <c r="B163" s="78" t="s">
        <v>140</v>
      </c>
      <c r="C163" s="85">
        <v>86.896679285931086</v>
      </c>
      <c r="D163" s="83">
        <v>40.73077457088808</v>
      </c>
      <c r="E163" s="83">
        <v>1.7999999999999999E-2</v>
      </c>
      <c r="F163" s="83">
        <v>2.1000000000000001E-2</v>
      </c>
      <c r="G163" s="83">
        <v>12.448255735176097</v>
      </c>
      <c r="H163" s="83">
        <v>0.19575390000000001</v>
      </c>
      <c r="I163" s="83">
        <v>46.302941885358635</v>
      </c>
      <c r="J163" s="84">
        <v>0.20810299999999998</v>
      </c>
      <c r="K163" s="84">
        <v>0.307</v>
      </c>
      <c r="L163" s="84">
        <v>1.9806918691306297E-2</v>
      </c>
      <c r="M163" s="84">
        <v>2.5419999999999998E-2</v>
      </c>
      <c r="N163" s="83">
        <v>100.27705601011411</v>
      </c>
      <c r="O163" s="85">
        <v>63.591354936867653</v>
      </c>
      <c r="P163" s="84">
        <v>1.5667549348432494E-2</v>
      </c>
      <c r="Q163" s="84">
        <v>8.253502596359838E-2</v>
      </c>
      <c r="R163" s="84">
        <v>1.671744254192542E-2</v>
      </c>
      <c r="S163" s="85">
        <v>9.9096666666666646</v>
      </c>
      <c r="T163" s="84">
        <v>6.6302482628447391E-3</v>
      </c>
      <c r="U163" s="85">
        <v>0.23525052993963014</v>
      </c>
      <c r="V163" s="85">
        <v>0.4331356806615197</v>
      </c>
      <c r="W163" s="80"/>
      <c r="AB163" s="131"/>
      <c r="AG163" s="131"/>
      <c r="AH163" s="131"/>
      <c r="AI163" s="131"/>
      <c r="AJ163" s="131"/>
      <c r="AZ163" s="80"/>
      <c r="BC163" s="130"/>
      <c r="BD163" s="130"/>
      <c r="BE163" s="130"/>
      <c r="BF163" s="130"/>
      <c r="BG163" s="130"/>
      <c r="BH163" s="130"/>
      <c r="BI163" s="130"/>
      <c r="BJ163" s="130"/>
      <c r="BK163" s="130"/>
      <c r="BL163" s="130"/>
      <c r="BM163" s="130"/>
      <c r="BN163" s="130"/>
      <c r="BO163" s="130"/>
      <c r="BP163" s="130"/>
      <c r="BQ163" s="130"/>
      <c r="BR163" s="130"/>
      <c r="BS163" s="130"/>
      <c r="BT163" s="130"/>
      <c r="BU163" s="130"/>
      <c r="BV163" s="130"/>
      <c r="BW163" s="130"/>
      <c r="BX163" s="130"/>
      <c r="BY163" s="130"/>
      <c r="BZ163" s="130"/>
      <c r="CA163" s="130"/>
      <c r="CB163" s="130"/>
      <c r="CC163" s="130"/>
      <c r="CD163" s="130"/>
    </row>
    <row r="164" spans="1:82" s="76" customFormat="1">
      <c r="A164" s="101">
        <v>465</v>
      </c>
      <c r="B164" s="78" t="s">
        <v>141</v>
      </c>
      <c r="C164" s="85">
        <v>89.52944878666402</v>
      </c>
      <c r="D164" s="83">
        <v>41.098522537624696</v>
      </c>
      <c r="E164" s="83">
        <v>1.7999999999999999E-2</v>
      </c>
      <c r="F164" s="83">
        <v>6.0000000000000001E-3</v>
      </c>
      <c r="G164" s="83">
        <v>9.8855574896548859</v>
      </c>
      <c r="H164" s="83">
        <v>0.15971960000000002</v>
      </c>
      <c r="I164" s="83">
        <v>47.410638595240371</v>
      </c>
      <c r="J164" s="84">
        <v>0.219611</v>
      </c>
      <c r="K164" s="84">
        <v>0.38800000000000001</v>
      </c>
      <c r="L164" s="84">
        <v>1.9625886761379621E-2</v>
      </c>
      <c r="M164" s="84">
        <v>3.5259999999999993E-2</v>
      </c>
      <c r="N164" s="83">
        <v>99.240935109281324</v>
      </c>
      <c r="O164" s="85">
        <v>61.893202147105832</v>
      </c>
      <c r="P164" s="84">
        <v>1.6097417116003081E-2</v>
      </c>
      <c r="Q164" s="84">
        <v>8.0901595499098741E-2</v>
      </c>
      <c r="R164" s="84">
        <v>2.2215337903787439E-2</v>
      </c>
      <c r="S164" s="85">
        <v>36.601833333333332</v>
      </c>
      <c r="T164" s="84">
        <v>8.1838172084640927E-3</v>
      </c>
      <c r="U164" s="85">
        <v>0.14622491527576154</v>
      </c>
      <c r="V164" s="85">
        <v>0.4159189968796006</v>
      </c>
      <c r="W164" s="80"/>
      <c r="AB164" s="131"/>
      <c r="AG164" s="131"/>
      <c r="AH164" s="131"/>
      <c r="AI164" s="131"/>
      <c r="AJ164" s="131"/>
      <c r="AZ164" s="80"/>
      <c r="BC164" s="130"/>
      <c r="BD164" s="130"/>
      <c r="BE164" s="130"/>
      <c r="BF164" s="130"/>
      <c r="BG164" s="130"/>
      <c r="BH164" s="130"/>
      <c r="BI164" s="130"/>
      <c r="BJ164" s="130"/>
      <c r="BK164" s="130"/>
      <c r="BL164" s="130"/>
      <c r="BM164" s="130"/>
      <c r="BN164" s="130"/>
      <c r="BO164" s="130"/>
      <c r="BP164" s="130"/>
      <c r="BQ164" s="130"/>
      <c r="BR164" s="130"/>
      <c r="BS164" s="130"/>
      <c r="BT164" s="130"/>
      <c r="BU164" s="130"/>
      <c r="BV164" s="130"/>
      <c r="BW164" s="130"/>
      <c r="BX164" s="130"/>
      <c r="BY164" s="130"/>
      <c r="BZ164" s="130"/>
      <c r="CA164" s="130"/>
      <c r="CB164" s="130"/>
      <c r="CC164" s="130"/>
      <c r="CD164" s="130"/>
    </row>
    <row r="165" spans="1:82" s="76" customFormat="1">
      <c r="A165" s="101">
        <v>465</v>
      </c>
      <c r="B165" s="78" t="s">
        <v>142</v>
      </c>
      <c r="C165" s="85">
        <v>89.574172763020385</v>
      </c>
      <c r="D165" s="83">
        <v>41.1971628408795</v>
      </c>
      <c r="E165" s="83">
        <v>1.7000000000000001E-2</v>
      </c>
      <c r="F165" s="83">
        <v>5.0000000000000001E-3</v>
      </c>
      <c r="G165" s="83">
        <v>9.868051284724034</v>
      </c>
      <c r="H165" s="83">
        <v>0.16069350000000002</v>
      </c>
      <c r="I165" s="83">
        <v>47.553441573568591</v>
      </c>
      <c r="J165" s="84">
        <v>0.21385699999999999</v>
      </c>
      <c r="K165" s="84">
        <v>0.39100000000000001</v>
      </c>
      <c r="L165" s="84">
        <v>1.6645143586803565E-2</v>
      </c>
      <c r="M165" s="84">
        <v>3.7719999999999997E-2</v>
      </c>
      <c r="N165" s="83">
        <v>99.460571342758925</v>
      </c>
      <c r="O165" s="85">
        <v>61.409150243936644</v>
      </c>
      <c r="P165" s="84">
        <v>1.6224303506063152E-2</v>
      </c>
      <c r="Q165" s="84">
        <v>8.1138355598466272E-2</v>
      </c>
      <c r="R165" s="84">
        <v>2.1671654699551009E-2</v>
      </c>
      <c r="S165" s="85">
        <v>42.7714</v>
      </c>
      <c r="T165" s="84">
        <v>8.2223281230885247E-3</v>
      </c>
      <c r="U165" s="85">
        <v>0.11994674389432092</v>
      </c>
      <c r="V165" s="85">
        <v>0.41841449567895422</v>
      </c>
      <c r="W165" s="80"/>
      <c r="AB165" s="131"/>
      <c r="AG165" s="131"/>
      <c r="AH165" s="131"/>
      <c r="AI165" s="131"/>
      <c r="AJ165" s="131"/>
      <c r="AZ165" s="80"/>
      <c r="BC165" s="130"/>
      <c r="BD165" s="130"/>
      <c r="BE165" s="130"/>
      <c r="BF165" s="130"/>
      <c r="BG165" s="130"/>
      <c r="BH165" s="130"/>
      <c r="BI165" s="130"/>
      <c r="BJ165" s="130"/>
      <c r="BK165" s="130"/>
      <c r="BL165" s="130"/>
      <c r="BM165" s="130"/>
      <c r="BN165" s="130"/>
      <c r="BO165" s="130"/>
      <c r="BP165" s="130"/>
      <c r="BQ165" s="130"/>
      <c r="BR165" s="130"/>
      <c r="BS165" s="130"/>
      <c r="BT165" s="130"/>
      <c r="BU165" s="130"/>
      <c r="BV165" s="130"/>
      <c r="BW165" s="130"/>
      <c r="BX165" s="130"/>
      <c r="BY165" s="130"/>
      <c r="BZ165" s="130"/>
      <c r="CA165" s="130"/>
      <c r="CB165" s="130"/>
      <c r="CC165" s="130"/>
      <c r="CD165" s="130"/>
    </row>
    <row r="166" spans="1:82" s="76" customFormat="1">
      <c r="A166" s="101">
        <v>465</v>
      </c>
      <c r="B166" s="78" t="s">
        <v>143</v>
      </c>
      <c r="C166" s="85">
        <v>91.680362597995568</v>
      </c>
      <c r="D166" s="83">
        <v>41.701011787234457</v>
      </c>
      <c r="E166" s="83">
        <v>1E-3</v>
      </c>
      <c r="F166" s="83">
        <v>2E-3</v>
      </c>
      <c r="G166" s="83">
        <v>8.1162008902046239</v>
      </c>
      <c r="H166" s="83">
        <v>0.1178419</v>
      </c>
      <c r="I166" s="83">
        <v>50.165250508471829</v>
      </c>
      <c r="J166" s="84">
        <v>7.672E-3</v>
      </c>
      <c r="K166" s="84">
        <v>0.39300000000000002</v>
      </c>
      <c r="L166" s="84">
        <v>1.6572179020774916E-2</v>
      </c>
      <c r="M166" s="84">
        <v>1.2299999999999998E-2</v>
      </c>
      <c r="N166" s="83">
        <v>100.53284926493167</v>
      </c>
      <c r="O166" s="85">
        <v>68.873642483739857</v>
      </c>
      <c r="P166" s="84">
        <v>1.4465921296993667E-2</v>
      </c>
      <c r="Q166" s="84">
        <v>6.3583195887993257E-2</v>
      </c>
      <c r="R166" s="84">
        <v>9.4526985023981767E-4</v>
      </c>
      <c r="S166" s="85">
        <v>3.8359999999999999</v>
      </c>
      <c r="T166" s="84">
        <v>7.8341081927544801E-3</v>
      </c>
      <c r="U166" s="85">
        <v>0.48410769939261122</v>
      </c>
      <c r="V166" s="85">
        <v>0.2333796012986265</v>
      </c>
      <c r="W166" s="80"/>
      <c r="AB166" s="131"/>
      <c r="AG166" s="131"/>
      <c r="AH166" s="131"/>
      <c r="AI166" s="131"/>
      <c r="AJ166" s="131"/>
      <c r="AZ166" s="80"/>
      <c r="BC166" s="130"/>
      <c r="BD166" s="130"/>
      <c r="BE166" s="130"/>
      <c r="BF166" s="130"/>
      <c r="BG166" s="130"/>
      <c r="BH166" s="130"/>
      <c r="BI166" s="130"/>
      <c r="BJ166" s="130"/>
      <c r="BK166" s="130"/>
      <c r="BL166" s="130"/>
      <c r="BM166" s="130"/>
      <c r="BN166" s="130"/>
      <c r="BO166" s="130"/>
      <c r="BP166" s="130"/>
      <c r="BQ166" s="130"/>
      <c r="BR166" s="130"/>
      <c r="BS166" s="130"/>
      <c r="BT166" s="130"/>
      <c r="BU166" s="130"/>
      <c r="BV166" s="130"/>
      <c r="BW166" s="130"/>
      <c r="BX166" s="130"/>
      <c r="BY166" s="130"/>
      <c r="BZ166" s="130"/>
      <c r="CA166" s="130"/>
      <c r="CB166" s="130"/>
      <c r="CC166" s="130"/>
      <c r="CD166" s="130"/>
    </row>
    <row r="167" spans="1:82" s="76" customFormat="1">
      <c r="A167" s="101">
        <v>465</v>
      </c>
      <c r="B167" s="78" t="s">
        <v>144</v>
      </c>
      <c r="C167" s="85">
        <v>89.76408534896126</v>
      </c>
      <c r="D167" s="83">
        <v>41.50033936062276</v>
      </c>
      <c r="E167" s="83">
        <v>1.7999999999999999E-2</v>
      </c>
      <c r="F167" s="83">
        <v>1.2999999999999999E-2</v>
      </c>
      <c r="G167" s="83">
        <v>9.8336199977066858</v>
      </c>
      <c r="H167" s="83">
        <v>0.15777179999999999</v>
      </c>
      <c r="I167" s="83">
        <v>48.369060222804322</v>
      </c>
      <c r="J167" s="84">
        <v>0.20810299999999998</v>
      </c>
      <c r="K167" s="84">
        <v>0.41699999999999998</v>
      </c>
      <c r="L167" s="84">
        <v>1.768301800252265E-2</v>
      </c>
      <c r="M167" s="84">
        <v>4.428E-2</v>
      </c>
      <c r="N167" s="83">
        <v>100.5788573991363</v>
      </c>
      <c r="O167" s="85">
        <v>62.328121994594007</v>
      </c>
      <c r="P167" s="84">
        <v>1.5985090834173946E-2</v>
      </c>
      <c r="Q167" s="84">
        <v>8.4777738499669852E-2</v>
      </c>
      <c r="R167" s="84">
        <v>2.1162400016324814E-2</v>
      </c>
      <c r="S167" s="85">
        <v>16.007923076923078</v>
      </c>
      <c r="T167" s="84">
        <v>8.6212136038855483E-3</v>
      </c>
      <c r="U167" s="85">
        <v>0.16948768824257554</v>
      </c>
      <c r="V167" s="85">
        <v>0.45677431933422025</v>
      </c>
      <c r="W167" s="80"/>
      <c r="AB167" s="131"/>
      <c r="AG167" s="131"/>
      <c r="AH167" s="131"/>
      <c r="AI167" s="131"/>
      <c r="AJ167" s="131"/>
      <c r="AZ167" s="80"/>
      <c r="BC167" s="130"/>
      <c r="BD167" s="130"/>
      <c r="BE167" s="130"/>
      <c r="BF167" s="130"/>
      <c r="BG167" s="130"/>
      <c r="BH167" s="130"/>
      <c r="BI167" s="130"/>
      <c r="BJ167" s="130"/>
      <c r="BK167" s="130"/>
      <c r="BL167" s="130"/>
      <c r="BM167" s="130"/>
      <c r="BN167" s="130"/>
      <c r="BO167" s="130"/>
      <c r="BP167" s="130"/>
      <c r="BQ167" s="130"/>
      <c r="BR167" s="130"/>
      <c r="BS167" s="130"/>
      <c r="BT167" s="130"/>
      <c r="BU167" s="130"/>
      <c r="BV167" s="130"/>
      <c r="BW167" s="130"/>
      <c r="BX167" s="130"/>
      <c r="BY167" s="130"/>
      <c r="BZ167" s="130"/>
      <c r="CA167" s="130"/>
      <c r="CB167" s="130"/>
      <c r="CC167" s="130"/>
      <c r="CD167" s="130"/>
    </row>
    <row r="168" spans="1:82" s="76" customFormat="1">
      <c r="A168" s="101">
        <v>465</v>
      </c>
      <c r="B168" s="78" t="s">
        <v>628</v>
      </c>
      <c r="C168" s="85">
        <v>89.811788740505804</v>
      </c>
      <c r="D168" s="83">
        <v>41.29153033934216</v>
      </c>
      <c r="E168" s="83">
        <v>1.9E-2</v>
      </c>
      <c r="F168" s="83">
        <v>8.0000000000000002E-3</v>
      </c>
      <c r="G168" s="83">
        <v>9.7760843957510257</v>
      </c>
      <c r="H168" s="83">
        <v>0.15387619999999999</v>
      </c>
      <c r="I168" s="83">
        <v>48.336880619451456</v>
      </c>
      <c r="J168" s="84">
        <v>0.20522599999999999</v>
      </c>
      <c r="K168" s="84">
        <v>0.434</v>
      </c>
      <c r="L168" s="84">
        <v>1.5746307164673873E-2</v>
      </c>
      <c r="M168" s="84">
        <v>4.3459999999999999E-2</v>
      </c>
      <c r="N168" s="83">
        <v>100.28380386170932</v>
      </c>
      <c r="O168" s="85">
        <v>63.532140745294114</v>
      </c>
      <c r="P168" s="84">
        <v>1.5682152055939633E-2</v>
      </c>
      <c r="Q168" s="84">
        <v>8.7776053675432522E-2</v>
      </c>
      <c r="R168" s="84">
        <v>2.0992658378562817E-2</v>
      </c>
      <c r="S168" s="85">
        <v>25.65325</v>
      </c>
      <c r="T168" s="84">
        <v>8.9786513825087875E-3</v>
      </c>
      <c r="U168" s="85">
        <v>0.23222630921490151</v>
      </c>
      <c r="V168" s="85">
        <v>0.48837716094979394</v>
      </c>
      <c r="W168" s="80"/>
      <c r="AB168" s="131"/>
      <c r="AG168" s="131"/>
      <c r="AH168" s="131"/>
      <c r="AI168" s="131"/>
      <c r="AJ168" s="131"/>
      <c r="AZ168" s="80"/>
      <c r="BC168" s="130"/>
      <c r="BD168" s="130"/>
      <c r="BE168" s="130"/>
      <c r="BF168" s="130"/>
      <c r="BG168" s="130"/>
      <c r="BH168" s="130"/>
      <c r="BI168" s="130"/>
      <c r="BJ168" s="130"/>
      <c r="BK168" s="130"/>
      <c r="BL168" s="130"/>
      <c r="BM168" s="130"/>
      <c r="BN168" s="130"/>
      <c r="BO168" s="130"/>
      <c r="BP168" s="130"/>
      <c r="BQ168" s="130"/>
      <c r="BR168" s="130"/>
      <c r="BS168" s="130"/>
      <c r="BT168" s="130"/>
      <c r="BU168" s="130"/>
      <c r="BV168" s="130"/>
      <c r="BW168" s="130"/>
      <c r="BX168" s="130"/>
      <c r="BY168" s="130"/>
      <c r="BZ168" s="130"/>
      <c r="CA168" s="130"/>
      <c r="CB168" s="130"/>
      <c r="CC168" s="130"/>
      <c r="CD168" s="130"/>
    </row>
    <row r="169" spans="1:82" s="76" customFormat="1">
      <c r="A169" s="101">
        <v>465</v>
      </c>
      <c r="B169" s="78" t="s">
        <v>629</v>
      </c>
      <c r="C169" s="85">
        <v>89.996699295740299</v>
      </c>
      <c r="D169" s="83">
        <v>41.359112438808339</v>
      </c>
      <c r="E169" s="83">
        <v>2.1000000000000001E-2</v>
      </c>
      <c r="F169" s="83">
        <v>8.9999999999999993E-3</v>
      </c>
      <c r="G169" s="83">
        <v>9.6170004274083443</v>
      </c>
      <c r="H169" s="83">
        <v>0.15192839999999999</v>
      </c>
      <c r="I169" s="83">
        <v>48.528980365858366</v>
      </c>
      <c r="J169" s="84">
        <v>0.193718</v>
      </c>
      <c r="K169" s="84">
        <v>0.435</v>
      </c>
      <c r="L169" s="84">
        <v>1.5921299529850823E-2</v>
      </c>
      <c r="M169" s="84">
        <v>4.5099999999999994E-2</v>
      </c>
      <c r="N169" s="83">
        <v>100.37676093160491</v>
      </c>
      <c r="O169" s="85">
        <v>63.299557076941142</v>
      </c>
      <c r="P169" s="84">
        <v>1.5739773508936628E-2</v>
      </c>
      <c r="Q169" s="84">
        <v>8.6204061045259003E-2</v>
      </c>
      <c r="R169" s="84">
        <v>2.0143287032400026E-2</v>
      </c>
      <c r="S169" s="85">
        <v>21.524222222222225</v>
      </c>
      <c r="T169" s="84">
        <v>8.9637160459698408E-3</v>
      </c>
      <c r="U169" s="85">
        <v>0.22029290629922427</v>
      </c>
      <c r="V169" s="85">
        <v>0.471808044229239</v>
      </c>
      <c r="W169" s="80"/>
      <c r="AB169" s="131"/>
      <c r="AG169" s="131"/>
      <c r="AH169" s="131"/>
      <c r="AI169" s="131"/>
      <c r="AJ169" s="131"/>
      <c r="AZ169" s="80"/>
      <c r="BC169" s="130"/>
      <c r="BD169" s="130"/>
      <c r="BE169" s="130"/>
      <c r="BF169" s="130"/>
      <c r="BG169" s="130"/>
      <c r="BH169" s="130"/>
      <c r="BI169" s="130"/>
      <c r="BJ169" s="130"/>
      <c r="BK169" s="130"/>
      <c r="BL169" s="130"/>
      <c r="BM169" s="130"/>
      <c r="BN169" s="130"/>
      <c r="BO169" s="130"/>
      <c r="BP169" s="130"/>
      <c r="BQ169" s="130"/>
      <c r="BR169" s="130"/>
      <c r="BS169" s="130"/>
      <c r="BT169" s="130"/>
      <c r="BU169" s="130"/>
      <c r="BV169" s="130"/>
      <c r="BW169" s="130"/>
      <c r="BX169" s="130"/>
      <c r="BY169" s="130"/>
      <c r="BZ169" s="130"/>
      <c r="CA169" s="130"/>
      <c r="CB169" s="130"/>
      <c r="CC169" s="130"/>
      <c r="CD169" s="130"/>
    </row>
    <row r="170" spans="1:82" s="76" customFormat="1">
      <c r="A170" s="101">
        <v>465</v>
      </c>
      <c r="B170" s="78" t="s">
        <v>630</v>
      </c>
      <c r="C170" s="85">
        <v>90.116425841545166</v>
      </c>
      <c r="D170" s="83">
        <v>41.394301985111667</v>
      </c>
      <c r="E170" s="83">
        <v>1.7999999999999999E-2</v>
      </c>
      <c r="F170" s="83">
        <v>7.0000000000000001E-3</v>
      </c>
      <c r="G170" s="83">
        <v>9.4937503257753466</v>
      </c>
      <c r="H170" s="83">
        <v>0.14705889999999999</v>
      </c>
      <c r="I170" s="83">
        <v>48.55187575978605</v>
      </c>
      <c r="J170" s="84">
        <v>0.20234899999999997</v>
      </c>
      <c r="K170" s="84">
        <v>0.42799999999999999</v>
      </c>
      <c r="L170" s="84">
        <v>1.6056874641647123E-2</v>
      </c>
      <c r="M170" s="84">
        <v>4.1000000000000002E-2</v>
      </c>
      <c r="N170" s="83">
        <v>100.2993928453147</v>
      </c>
      <c r="O170" s="85">
        <v>64.557468645388667</v>
      </c>
      <c r="P170" s="84">
        <v>1.5433081756656322E-2</v>
      </c>
      <c r="Q170" s="84">
        <v>8.369038427136051E-2</v>
      </c>
      <c r="R170" s="84">
        <v>2.131391631931023E-2</v>
      </c>
      <c r="S170" s="85">
        <v>28.906999999999996</v>
      </c>
      <c r="T170" s="84">
        <v>8.8153133798076367E-3</v>
      </c>
      <c r="U170" s="85">
        <v>0.28380876819647538</v>
      </c>
      <c r="V170" s="85">
        <v>0.44531338829699402</v>
      </c>
      <c r="W170" s="80"/>
      <c r="AB170" s="131"/>
      <c r="AG170" s="131"/>
      <c r="AH170" s="131"/>
      <c r="AI170" s="131"/>
      <c r="AJ170" s="131"/>
      <c r="AZ170" s="80"/>
      <c r="BC170" s="130"/>
      <c r="BD170" s="130"/>
      <c r="BE170" s="130"/>
      <c r="BF170" s="130"/>
      <c r="BG170" s="130"/>
      <c r="BH170" s="130"/>
      <c r="BI170" s="130"/>
      <c r="BJ170" s="130"/>
      <c r="BK170" s="130"/>
      <c r="BL170" s="130"/>
      <c r="BM170" s="130"/>
      <c r="BN170" s="130"/>
      <c r="BO170" s="130"/>
      <c r="BP170" s="130"/>
      <c r="BQ170" s="130"/>
      <c r="BR170" s="130"/>
      <c r="BS170" s="130"/>
      <c r="BT170" s="130"/>
      <c r="BU170" s="130"/>
      <c r="BV170" s="130"/>
      <c r="BW170" s="130"/>
      <c r="BX170" s="130"/>
      <c r="BY170" s="130"/>
      <c r="BZ170" s="130"/>
      <c r="CA170" s="130"/>
      <c r="CB170" s="130"/>
      <c r="CC170" s="130"/>
      <c r="CD170" s="130"/>
    </row>
    <row r="171" spans="1:82" s="76" customFormat="1">
      <c r="A171" s="101">
        <v>465</v>
      </c>
      <c r="B171" s="78" t="s">
        <v>631</v>
      </c>
      <c r="C171" s="85">
        <v>89.910401258076647</v>
      </c>
      <c r="D171" s="83">
        <v>41.13248859592084</v>
      </c>
      <c r="E171" s="83">
        <v>2.1999999999999999E-2</v>
      </c>
      <c r="F171" s="83">
        <v>8.9999999999999993E-3</v>
      </c>
      <c r="G171" s="83">
        <v>9.6444834811980709</v>
      </c>
      <c r="H171" s="83">
        <v>0.15290229999999999</v>
      </c>
      <c r="I171" s="83">
        <v>48.205133307127149</v>
      </c>
      <c r="J171" s="84">
        <v>0.19947199999999998</v>
      </c>
      <c r="K171" s="84">
        <v>0.45</v>
      </c>
      <c r="L171" s="84">
        <v>1.7891068170682124E-2</v>
      </c>
      <c r="M171" s="84">
        <v>4.9199999999999994E-2</v>
      </c>
      <c r="N171" s="83">
        <v>99.882570752416754</v>
      </c>
      <c r="O171" s="85">
        <v>63.07611776407596</v>
      </c>
      <c r="P171" s="84">
        <v>1.5795529701647229E-2</v>
      </c>
      <c r="Q171" s="84">
        <v>9.0032269776908966E-2</v>
      </c>
      <c r="R171" s="84">
        <v>2.0682496930900532E-2</v>
      </c>
      <c r="S171" s="85">
        <v>22.163555555555554</v>
      </c>
      <c r="T171" s="84">
        <v>9.3351053949573323E-3</v>
      </c>
      <c r="U171" s="85">
        <v>0.20874579878885857</v>
      </c>
      <c r="V171" s="85">
        <v>0.51215812990257592</v>
      </c>
      <c r="W171" s="80"/>
      <c r="AB171" s="131"/>
      <c r="AG171" s="131"/>
      <c r="AH171" s="131"/>
      <c r="AI171" s="131"/>
      <c r="AJ171" s="131"/>
      <c r="AZ171" s="80"/>
      <c r="BC171" s="130"/>
      <c r="BD171" s="130"/>
      <c r="BE171" s="130"/>
      <c r="BF171" s="130"/>
      <c r="BG171" s="130"/>
      <c r="BH171" s="130"/>
      <c r="BI171" s="130"/>
      <c r="BJ171" s="130"/>
      <c r="BK171" s="130"/>
      <c r="BL171" s="130"/>
      <c r="BM171" s="130"/>
      <c r="BN171" s="130"/>
      <c r="BO171" s="130"/>
      <c r="BP171" s="130"/>
      <c r="BQ171" s="130"/>
      <c r="BR171" s="130"/>
      <c r="BS171" s="130"/>
      <c r="BT171" s="130"/>
      <c r="BU171" s="130"/>
      <c r="BV171" s="130"/>
      <c r="BW171" s="130"/>
      <c r="BX171" s="130"/>
      <c r="BY171" s="130"/>
      <c r="BZ171" s="130"/>
      <c r="CA171" s="130"/>
      <c r="CB171" s="130"/>
      <c r="CC171" s="130"/>
      <c r="CD171" s="130"/>
    </row>
    <row r="172" spans="1:82" s="76" customFormat="1">
      <c r="A172" s="101">
        <v>465</v>
      </c>
      <c r="B172" s="78" t="s">
        <v>632</v>
      </c>
      <c r="C172" s="85">
        <v>90.495137887194531</v>
      </c>
      <c r="D172" s="83">
        <v>41.211223190506558</v>
      </c>
      <c r="E172" s="83">
        <v>0.02</v>
      </c>
      <c r="F172" s="83">
        <v>8.0000000000000002E-3</v>
      </c>
      <c r="G172" s="83">
        <v>9.1428861852187797</v>
      </c>
      <c r="H172" s="83">
        <v>0.14218939999999999</v>
      </c>
      <c r="I172" s="83">
        <v>48.824860639145051</v>
      </c>
      <c r="J172" s="84">
        <v>0.183169</v>
      </c>
      <c r="K172" s="84">
        <v>0.52200000000000002</v>
      </c>
      <c r="L172" s="84">
        <v>1.7442825196259344E-2</v>
      </c>
      <c r="M172" s="84">
        <v>4.3459999999999999E-2</v>
      </c>
      <c r="N172" s="83">
        <v>100.11523124006663</v>
      </c>
      <c r="O172" s="85">
        <v>64.300757899103445</v>
      </c>
      <c r="P172" s="84">
        <v>1.5494695928318938E-2</v>
      </c>
      <c r="Q172" s="84">
        <v>9.7749108265919135E-2</v>
      </c>
      <c r="R172" s="84">
        <v>2.0034045736687354E-2</v>
      </c>
      <c r="S172" s="85">
        <v>22.896124999999998</v>
      </c>
      <c r="T172" s="84">
        <v>1.0691274755661864E-2</v>
      </c>
      <c r="U172" s="85">
        <v>0.27104847324514747</v>
      </c>
      <c r="V172" s="85">
        <v>0.59349515094444083</v>
      </c>
      <c r="W172" s="80"/>
      <c r="AB172" s="131"/>
      <c r="AG172" s="131"/>
      <c r="AH172" s="131"/>
      <c r="AI172" s="131"/>
      <c r="AJ172" s="131"/>
      <c r="AZ172" s="80"/>
      <c r="BC172" s="130"/>
      <c r="BD172" s="130"/>
      <c r="BE172" s="130"/>
      <c r="BF172" s="130"/>
      <c r="BG172" s="130"/>
      <c r="BH172" s="130"/>
      <c r="BI172" s="130"/>
      <c r="BJ172" s="130"/>
      <c r="BK172" s="130"/>
      <c r="BL172" s="130"/>
      <c r="BM172" s="130"/>
      <c r="BN172" s="130"/>
      <c r="BO172" s="130"/>
      <c r="BP172" s="130"/>
      <c r="BQ172" s="130"/>
      <c r="BR172" s="130"/>
      <c r="BS172" s="130"/>
      <c r="BT172" s="130"/>
      <c r="BU172" s="130"/>
      <c r="BV172" s="130"/>
      <c r="BW172" s="130"/>
      <c r="BX172" s="130"/>
      <c r="BY172" s="130"/>
      <c r="BZ172" s="130"/>
      <c r="CA172" s="130"/>
      <c r="CB172" s="130"/>
      <c r="CC172" s="130"/>
      <c r="CD172" s="130"/>
    </row>
    <row r="173" spans="1:82" s="76" customFormat="1">
      <c r="A173" s="101">
        <v>465</v>
      </c>
      <c r="B173" s="78" t="s">
        <v>633</v>
      </c>
      <c r="C173" s="85">
        <v>90.101966077876938</v>
      </c>
      <c r="D173" s="83">
        <v>41.373040471438642</v>
      </c>
      <c r="E173" s="83">
        <v>3.0000000000000001E-3</v>
      </c>
      <c r="F173" s="83">
        <v>4.0000000000000001E-3</v>
      </c>
      <c r="G173" s="83">
        <v>9.5731987030453425</v>
      </c>
      <c r="H173" s="83">
        <v>0.14705889999999999</v>
      </c>
      <c r="I173" s="83">
        <v>48.878815929189194</v>
      </c>
      <c r="J173" s="84">
        <v>7.6719999999999997E-2</v>
      </c>
      <c r="K173" s="84">
        <v>0.374</v>
      </c>
      <c r="L173" s="84">
        <v>1.5969481426650126E-2</v>
      </c>
      <c r="M173" s="84">
        <v>2.5419999999999998E-2</v>
      </c>
      <c r="N173" s="83">
        <v>100.47122348509983</v>
      </c>
      <c r="O173" s="85">
        <v>65.097717329895318</v>
      </c>
      <c r="P173" s="84">
        <v>1.5305001964324058E-2</v>
      </c>
      <c r="Q173" s="84">
        <v>7.3250062360877444E-2</v>
      </c>
      <c r="R173" s="84">
        <v>8.0140402784697768E-3</v>
      </c>
      <c r="S173" s="85">
        <v>19.18</v>
      </c>
      <c r="T173" s="84">
        <v>7.6515765140836127E-3</v>
      </c>
      <c r="U173" s="85">
        <v>0.31033409318848726</v>
      </c>
      <c r="V173" s="85">
        <v>0.33527030729612045</v>
      </c>
      <c r="W173" s="80"/>
      <c r="AB173" s="131"/>
      <c r="AG173" s="131"/>
      <c r="AH173" s="131"/>
      <c r="AI173" s="131"/>
      <c r="AJ173" s="131"/>
      <c r="AZ173" s="80"/>
      <c r="BC173" s="130"/>
      <c r="BD173" s="130"/>
      <c r="BE173" s="130"/>
      <c r="BF173" s="130"/>
      <c r="BG173" s="130"/>
      <c r="BH173" s="130"/>
      <c r="BI173" s="130"/>
      <c r="BJ173" s="130"/>
      <c r="BK173" s="130"/>
      <c r="BL173" s="130"/>
      <c r="BM173" s="130"/>
      <c r="BN173" s="130"/>
      <c r="BO173" s="130"/>
      <c r="BP173" s="130"/>
      <c r="BQ173" s="130"/>
      <c r="BR173" s="130"/>
      <c r="BS173" s="130"/>
      <c r="BT173" s="130"/>
      <c r="BU173" s="130"/>
      <c r="BV173" s="130"/>
      <c r="BW173" s="130"/>
      <c r="BX173" s="130"/>
      <c r="BY173" s="130"/>
      <c r="BZ173" s="130"/>
      <c r="CA173" s="130"/>
      <c r="CB173" s="130"/>
      <c r="CC173" s="130"/>
      <c r="CD173" s="130"/>
    </row>
    <row r="174" spans="1:82" s="76" customFormat="1">
      <c r="A174" s="101">
        <v>465</v>
      </c>
      <c r="B174" s="78" t="s">
        <v>634</v>
      </c>
      <c r="C174" s="85">
        <v>89.104891200821868</v>
      </c>
      <c r="D174" s="83">
        <v>41.171177339473459</v>
      </c>
      <c r="E174" s="83">
        <v>1.7000000000000001E-2</v>
      </c>
      <c r="F174" s="83">
        <v>0.01</v>
      </c>
      <c r="G174" s="83">
        <v>10.422707605692541</v>
      </c>
      <c r="H174" s="83">
        <v>0.16458910000000002</v>
      </c>
      <c r="I174" s="83">
        <v>47.811107170721336</v>
      </c>
      <c r="J174" s="84">
        <v>0.18604599999999999</v>
      </c>
      <c r="K174" s="84">
        <v>0.442</v>
      </c>
      <c r="L174" s="84">
        <v>1.8035021633738199E-2</v>
      </c>
      <c r="M174" s="84">
        <v>4.1819999999999996E-2</v>
      </c>
      <c r="N174" s="83">
        <v>100.28448223752106</v>
      </c>
      <c r="O174" s="85">
        <v>63.325624878515889</v>
      </c>
      <c r="P174" s="84">
        <v>1.5733294278870609E-2</v>
      </c>
      <c r="Q174" s="84">
        <v>9.6354948344246821E-2</v>
      </c>
      <c r="R174" s="84">
        <v>1.7850064209648152E-2</v>
      </c>
      <c r="S174" s="85">
        <v>18.604599999999998</v>
      </c>
      <c r="T174" s="84">
        <v>9.2447137528468039E-3</v>
      </c>
      <c r="U174" s="85">
        <v>0.22163475484589679</v>
      </c>
      <c r="V174" s="85">
        <v>0.57880042653803021</v>
      </c>
      <c r="W174" s="80"/>
      <c r="AB174" s="131"/>
      <c r="AG174" s="131"/>
      <c r="AH174" s="131"/>
      <c r="AI174" s="131"/>
      <c r="AJ174" s="131"/>
      <c r="AZ174" s="80"/>
      <c r="BC174" s="130"/>
      <c r="BD174" s="130"/>
      <c r="BE174" s="130"/>
      <c r="BF174" s="130"/>
      <c r="BG174" s="130"/>
      <c r="BH174" s="130"/>
      <c r="BI174" s="130"/>
      <c r="BJ174" s="130"/>
      <c r="BK174" s="130"/>
      <c r="BL174" s="130"/>
      <c r="BM174" s="130"/>
      <c r="BN174" s="130"/>
      <c r="BO174" s="130"/>
      <c r="BP174" s="130"/>
      <c r="BQ174" s="130"/>
      <c r="BR174" s="130"/>
      <c r="BS174" s="130"/>
      <c r="BT174" s="130"/>
      <c r="BU174" s="130"/>
      <c r="BV174" s="130"/>
      <c r="BW174" s="130"/>
      <c r="BX174" s="130"/>
      <c r="BY174" s="130"/>
      <c r="BZ174" s="130"/>
      <c r="CA174" s="130"/>
      <c r="CB174" s="130"/>
      <c r="CC174" s="130"/>
      <c r="CD174" s="130"/>
    </row>
    <row r="175" spans="1:82" s="76" customFormat="1">
      <c r="A175" s="101">
        <v>465</v>
      </c>
      <c r="B175" s="78" t="s">
        <v>635</v>
      </c>
      <c r="C175" s="85">
        <v>89.744186114193596</v>
      </c>
      <c r="D175" s="83">
        <v>41.2924921420733</v>
      </c>
      <c r="E175" s="83">
        <v>1.4999999999999999E-2</v>
      </c>
      <c r="F175" s="83">
        <v>7.0000000000000001E-3</v>
      </c>
      <c r="G175" s="83">
        <v>9.9091468309822464</v>
      </c>
      <c r="H175" s="83">
        <v>0.16166740000000002</v>
      </c>
      <c r="I175" s="83">
        <v>48.635202636154716</v>
      </c>
      <c r="J175" s="84">
        <v>0.22824199999999997</v>
      </c>
      <c r="K175" s="84">
        <v>0.36499999999999999</v>
      </c>
      <c r="L175" s="84">
        <v>1.6599938485919528E-2</v>
      </c>
      <c r="M175" s="84">
        <v>4.428E-2</v>
      </c>
      <c r="N175" s="83">
        <v>100.67463094769619</v>
      </c>
      <c r="O175" s="85">
        <v>61.293413706054807</v>
      </c>
      <c r="P175" s="84">
        <v>1.6254938848489026E-2</v>
      </c>
      <c r="Q175" s="84">
        <v>7.4366680866254142E-2</v>
      </c>
      <c r="R175" s="84">
        <v>2.3033466341054857E-2</v>
      </c>
      <c r="S175" s="85">
        <v>32.605999999999995</v>
      </c>
      <c r="T175" s="84">
        <v>7.5048520457621001E-3</v>
      </c>
      <c r="U175" s="85">
        <v>0.11360216447792215</v>
      </c>
      <c r="V175" s="85">
        <v>0.34703968966649196</v>
      </c>
      <c r="W175" s="80"/>
      <c r="X175" s="80"/>
      <c r="Y175" s="80"/>
      <c r="Z175" s="80"/>
      <c r="AA175" s="80"/>
      <c r="AB175" s="170"/>
      <c r="AC175" s="80"/>
      <c r="AD175" s="80"/>
      <c r="AE175" s="80"/>
      <c r="AF175" s="80"/>
      <c r="AG175" s="170"/>
      <c r="AH175" s="170"/>
      <c r="AI175" s="170"/>
      <c r="AJ175" s="170"/>
      <c r="AK175" s="80"/>
      <c r="AL175" s="80"/>
      <c r="AM175" s="80"/>
      <c r="AN175" s="80"/>
      <c r="AO175" s="80"/>
      <c r="AP175" s="80"/>
      <c r="AQ175" s="80"/>
      <c r="AR175" s="80"/>
      <c r="AS175" s="80"/>
      <c r="AT175" s="80"/>
      <c r="AU175" s="80"/>
      <c r="AV175" s="80"/>
      <c r="AW175" s="80"/>
      <c r="AX175" s="80"/>
      <c r="AZ175" s="80"/>
      <c r="BA175" s="80"/>
      <c r="BB175" s="80"/>
      <c r="BC175" s="130"/>
      <c r="BD175" s="130"/>
      <c r="BE175" s="130"/>
      <c r="BF175" s="130"/>
      <c r="BG175" s="130"/>
      <c r="BH175" s="130"/>
      <c r="BI175" s="130"/>
      <c r="BJ175" s="130"/>
      <c r="BK175" s="130"/>
      <c r="BL175" s="130"/>
      <c r="BM175" s="130"/>
      <c r="BN175" s="130"/>
      <c r="BO175" s="130"/>
      <c r="BP175" s="130"/>
      <c r="BQ175" s="130"/>
      <c r="BR175" s="130"/>
      <c r="BS175" s="130"/>
      <c r="BT175" s="130"/>
      <c r="BU175" s="130"/>
      <c r="BV175" s="130"/>
      <c r="BW175" s="130"/>
      <c r="BX175" s="130"/>
      <c r="BY175" s="130"/>
      <c r="BZ175" s="130"/>
      <c r="CA175" s="130"/>
      <c r="CB175" s="130"/>
      <c r="CC175" s="130"/>
      <c r="CD175" s="130"/>
    </row>
    <row r="176" spans="1:82" s="75" customFormat="1">
      <c r="A176" s="125">
        <v>465</v>
      </c>
      <c r="B176" s="118" t="s">
        <v>627</v>
      </c>
      <c r="C176" s="119">
        <v>89.957454359371312</v>
      </c>
      <c r="D176" s="120">
        <v>41.278193507855661</v>
      </c>
      <c r="E176" s="120">
        <v>1.5200000000000002E-2</v>
      </c>
      <c r="F176" s="120">
        <v>7.2800000000000035E-3</v>
      </c>
      <c r="G176" s="120">
        <v>9.6170186179291051</v>
      </c>
      <c r="H176" s="120">
        <v>0.15126614799999999</v>
      </c>
      <c r="I176" s="120">
        <v>48.343885259001318</v>
      </c>
      <c r="J176" s="121">
        <v>0.17407767999999998</v>
      </c>
      <c r="K176" s="121">
        <v>0.40808000000000005</v>
      </c>
      <c r="L176" s="121">
        <v>1.6921279520277988E-2</v>
      </c>
      <c r="M176" s="121">
        <v>3.5883199999999997E-2</v>
      </c>
      <c r="N176" s="120">
        <v>100.04780569230634</v>
      </c>
      <c r="O176" s="119">
        <v>63.792261511244732</v>
      </c>
      <c r="P176" s="121">
        <v>1.5642489150257514E-2</v>
      </c>
      <c r="Q176" s="121">
        <v>8.0931444431019683E-2</v>
      </c>
      <c r="R176" s="121">
        <v>1.7829861785335566E-2</v>
      </c>
      <c r="S176" s="119">
        <v>25.925021700854703</v>
      </c>
      <c r="T176" s="121">
        <v>8.4388761973128792E-3</v>
      </c>
      <c r="U176" s="119">
        <v>0.24044049698166803</v>
      </c>
      <c r="V176" s="119">
        <v>0.41623361059183367</v>
      </c>
      <c r="W176" s="92"/>
      <c r="X176" s="164"/>
      <c r="Y176" s="164"/>
      <c r="Z176" s="164"/>
      <c r="AA176" s="164"/>
      <c r="AB176" s="216"/>
      <c r="AC176" s="164"/>
      <c r="AD176" s="164"/>
      <c r="AE176" s="164"/>
      <c r="AF176" s="164"/>
      <c r="AG176" s="216"/>
      <c r="AH176" s="216"/>
      <c r="AI176" s="216"/>
      <c r="AJ176" s="216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92"/>
      <c r="BA176" s="164"/>
      <c r="BB176" s="164"/>
      <c r="BC176" s="217"/>
      <c r="BD176" s="217"/>
      <c r="BE176" s="217"/>
      <c r="BF176" s="217"/>
      <c r="BG176" s="217"/>
      <c r="BH176" s="217"/>
      <c r="BI176" s="217"/>
      <c r="BJ176" s="217"/>
      <c r="BK176" s="217"/>
      <c r="BL176" s="217"/>
      <c r="BM176" s="217"/>
      <c r="BN176" s="217"/>
      <c r="BO176" s="217"/>
      <c r="BP176" s="217"/>
      <c r="BQ176" s="217"/>
      <c r="BR176" s="217"/>
      <c r="BS176" s="217"/>
      <c r="BT176" s="217"/>
      <c r="BU176" s="217"/>
      <c r="BV176" s="217"/>
      <c r="BW176" s="217"/>
      <c r="BX176" s="217"/>
      <c r="BY176" s="217"/>
      <c r="BZ176" s="217"/>
      <c r="CA176" s="217"/>
      <c r="CB176" s="218"/>
      <c r="CC176" s="218"/>
      <c r="CD176" s="218"/>
    </row>
    <row r="177" spans="1:82" s="75" customFormat="1">
      <c r="A177" s="79">
        <v>465</v>
      </c>
      <c r="B177" s="78" t="s">
        <v>30</v>
      </c>
      <c r="C177" s="88">
        <v>91.680362597995568</v>
      </c>
      <c r="D177" s="86">
        <v>41.805212973101526</v>
      </c>
      <c r="E177" s="86">
        <v>2.1999999999999999E-2</v>
      </c>
      <c r="F177" s="86">
        <v>2.1000000000000001E-2</v>
      </c>
      <c r="G177" s="86">
        <v>12.448255735176097</v>
      </c>
      <c r="H177" s="86">
        <v>0.19575390000000001</v>
      </c>
      <c r="I177" s="86">
        <v>50.165250508471829</v>
      </c>
      <c r="J177" s="87">
        <v>0.24166799999999999</v>
      </c>
      <c r="K177" s="87">
        <v>0.52200000000000002</v>
      </c>
      <c r="L177" s="87">
        <v>1.9806918691306297E-2</v>
      </c>
      <c r="M177" s="87">
        <v>4.9199999999999994E-2</v>
      </c>
      <c r="N177" s="86">
        <v>100.85267985929502</v>
      </c>
      <c r="O177" s="88">
        <v>69.688089474681504</v>
      </c>
      <c r="P177" s="87">
        <v>1.7147659309380472E-2</v>
      </c>
      <c r="Q177" s="87">
        <v>9.7749108265919135E-2</v>
      </c>
      <c r="R177" s="87">
        <v>2.4310106261626677E-2</v>
      </c>
      <c r="S177" s="88">
        <v>80.555999999999997</v>
      </c>
      <c r="T177" s="87">
        <v>1.0691274755661864E-2</v>
      </c>
      <c r="U177" s="88">
        <v>0.51912079112475551</v>
      </c>
      <c r="V177" s="88">
        <v>0.59349515094444083</v>
      </c>
      <c r="W177" s="93"/>
      <c r="AB177" s="132"/>
      <c r="AG177" s="132"/>
      <c r="AH177" s="132"/>
      <c r="AI177" s="132"/>
      <c r="AJ177" s="132"/>
      <c r="AZ177" s="93"/>
      <c r="BC177" s="168"/>
      <c r="BD177" s="168"/>
      <c r="BE177" s="168"/>
      <c r="BF177" s="168"/>
      <c r="BG177" s="168"/>
      <c r="BH177" s="168"/>
      <c r="BI177" s="168"/>
      <c r="BJ177" s="168"/>
      <c r="BK177" s="168"/>
      <c r="BL177" s="168"/>
      <c r="BM177" s="168"/>
      <c r="BN177" s="168"/>
      <c r="BO177" s="168"/>
      <c r="BP177" s="168"/>
      <c r="BQ177" s="168"/>
      <c r="BR177" s="168"/>
      <c r="BS177" s="168"/>
      <c r="BT177" s="168"/>
      <c r="BU177" s="168"/>
      <c r="BV177" s="168"/>
      <c r="BW177" s="168"/>
      <c r="BX177" s="168"/>
      <c r="BY177" s="168"/>
      <c r="BZ177" s="168"/>
      <c r="CA177" s="168"/>
      <c r="CB177" s="133"/>
      <c r="CC177" s="133"/>
      <c r="CD177" s="133"/>
    </row>
    <row r="178" spans="1:82" s="75" customFormat="1" ht="15.75" thickBot="1">
      <c r="A178" s="81">
        <v>465</v>
      </c>
      <c r="B178" s="95" t="s">
        <v>29</v>
      </c>
      <c r="C178" s="122">
        <v>86.896679285931086</v>
      </c>
      <c r="D178" s="123">
        <v>40.73077457088808</v>
      </c>
      <c r="E178" s="123">
        <v>1E-3</v>
      </c>
      <c r="F178" s="123">
        <v>2E-3</v>
      </c>
      <c r="G178" s="123">
        <v>8.1162008902046239</v>
      </c>
      <c r="H178" s="123">
        <v>0.1178419</v>
      </c>
      <c r="I178" s="123">
        <v>46.302941885358635</v>
      </c>
      <c r="J178" s="124">
        <v>5.7539999999999996E-3</v>
      </c>
      <c r="K178" s="124">
        <v>0.307</v>
      </c>
      <c r="L178" s="124">
        <v>1.4639418758531577E-2</v>
      </c>
      <c r="M178" s="124">
        <v>4.9199999999999999E-3</v>
      </c>
      <c r="N178" s="123">
        <v>99.197598062902159</v>
      </c>
      <c r="O178" s="122">
        <v>58.102430986719689</v>
      </c>
      <c r="P178" s="124">
        <v>1.4296857599590748E-2</v>
      </c>
      <c r="Q178" s="124">
        <v>6.2021096926851357E-2</v>
      </c>
      <c r="R178" s="124">
        <v>6.9759355101174452E-4</v>
      </c>
      <c r="S178" s="122">
        <v>1.1507999999999998</v>
      </c>
      <c r="T178" s="124">
        <v>6.6302482628447391E-3</v>
      </c>
      <c r="U178" s="122"/>
      <c r="V178" s="122">
        <v>0.21691476582839869</v>
      </c>
      <c r="W178" s="94"/>
      <c r="X178" s="134"/>
      <c r="Y178" s="134"/>
      <c r="Z178" s="134"/>
      <c r="AA178" s="134"/>
      <c r="AB178" s="135"/>
      <c r="AC178" s="134"/>
      <c r="AD178" s="134"/>
      <c r="AE178" s="134"/>
      <c r="AF178" s="134"/>
      <c r="AG178" s="135"/>
      <c r="AH178" s="135"/>
      <c r="AI178" s="135"/>
      <c r="AJ178" s="135"/>
      <c r="AK178" s="134"/>
      <c r="AL178" s="134"/>
      <c r="AM178" s="134"/>
      <c r="AN178" s="134"/>
      <c r="AO178" s="134"/>
      <c r="AP178" s="134"/>
      <c r="AQ178" s="134"/>
      <c r="AR178" s="134"/>
      <c r="AS178" s="134"/>
      <c r="AT178" s="134"/>
      <c r="AU178" s="134"/>
      <c r="AV178" s="134"/>
      <c r="AW178" s="134"/>
      <c r="AX178" s="134"/>
      <c r="AY178" s="134"/>
      <c r="AZ178" s="94"/>
      <c r="BA178" s="134"/>
      <c r="BB178" s="134"/>
      <c r="BC178" s="219"/>
      <c r="BD178" s="219"/>
      <c r="BE178" s="219"/>
      <c r="BF178" s="219"/>
      <c r="BG178" s="219"/>
      <c r="BH178" s="219"/>
      <c r="BI178" s="219"/>
      <c r="BJ178" s="219"/>
      <c r="BK178" s="219"/>
      <c r="BL178" s="219"/>
      <c r="BM178" s="219"/>
      <c r="BN178" s="219"/>
      <c r="BO178" s="219"/>
      <c r="BP178" s="219"/>
      <c r="BQ178" s="219"/>
      <c r="BR178" s="219"/>
      <c r="BS178" s="219"/>
      <c r="BT178" s="219"/>
      <c r="BU178" s="219"/>
      <c r="BV178" s="219"/>
      <c r="BW178" s="219"/>
      <c r="BX178" s="219"/>
      <c r="BY178" s="219"/>
      <c r="BZ178" s="219"/>
      <c r="CA178" s="219"/>
      <c r="CB178" s="136"/>
      <c r="CC178" s="136"/>
      <c r="CD178" s="136"/>
    </row>
    <row r="179" spans="1:82" s="76" customFormat="1">
      <c r="A179" s="101">
        <v>468</v>
      </c>
      <c r="B179" s="78" t="s">
        <v>145</v>
      </c>
      <c r="C179" s="85">
        <v>89.581611887796697</v>
      </c>
      <c r="D179" s="83">
        <v>40.386772728164679</v>
      </c>
      <c r="E179" s="83">
        <v>0.02</v>
      </c>
      <c r="F179" s="83">
        <v>5.0000000000000001E-3</v>
      </c>
      <c r="G179" s="83">
        <v>10.12832</v>
      </c>
      <c r="H179" s="83">
        <v>0.159244</v>
      </c>
      <c r="I179" s="83">
        <v>48.84656500044769</v>
      </c>
      <c r="J179" s="84">
        <v>0.22093199999999999</v>
      </c>
      <c r="K179" s="84">
        <v>0.38123600000000002</v>
      </c>
      <c r="L179" s="84">
        <v>1.9058847999999996E-2</v>
      </c>
      <c r="M179" s="84">
        <v>3.3697900000000003E-2</v>
      </c>
      <c r="N179" s="83">
        <v>100.20082647661238</v>
      </c>
      <c r="O179" s="85">
        <v>63.602521916053355</v>
      </c>
      <c r="P179" s="84">
        <v>1.5664798526732436E-2</v>
      </c>
      <c r="Q179" s="84">
        <v>7.904916555513393E-2</v>
      </c>
      <c r="R179" s="84">
        <v>2.1813291839120404E-2</v>
      </c>
      <c r="S179" s="85">
        <v>44.186399999999999</v>
      </c>
      <c r="T179" s="84">
        <v>7.8047658007580657E-3</v>
      </c>
      <c r="U179" s="85">
        <v>0.23582022511371248</v>
      </c>
      <c r="V179" s="85">
        <v>0.3963940147842227</v>
      </c>
      <c r="W179" s="80"/>
      <c r="X179" s="107" t="s">
        <v>951</v>
      </c>
      <c r="Y179" s="75" t="s">
        <v>1136</v>
      </c>
      <c r="Z179" s="107"/>
      <c r="AA179" s="165">
        <v>55.33</v>
      </c>
      <c r="AB179" s="166">
        <v>1459.78</v>
      </c>
      <c r="AC179" s="165">
        <v>2.5</v>
      </c>
      <c r="AD179" s="165">
        <v>83.32</v>
      </c>
      <c r="AE179" s="165">
        <v>1.54</v>
      </c>
      <c r="AF179" s="165"/>
      <c r="AG179" s="166">
        <v>1271.75</v>
      </c>
      <c r="AH179" s="166">
        <v>72563.44</v>
      </c>
      <c r="AI179" s="166">
        <v>142.85</v>
      </c>
      <c r="AJ179" s="166">
        <v>2835.07</v>
      </c>
      <c r="AK179" s="165">
        <v>1.99</v>
      </c>
      <c r="AL179" s="165"/>
      <c r="AM179" s="165"/>
      <c r="AN179" s="165"/>
      <c r="AO179" s="167" t="s">
        <v>945</v>
      </c>
      <c r="AP179" s="167" t="s">
        <v>945</v>
      </c>
      <c r="AQ179" s="167"/>
      <c r="AR179" s="167"/>
      <c r="AS179" s="167" t="s">
        <v>945</v>
      </c>
      <c r="AT179" s="165">
        <v>0.79</v>
      </c>
      <c r="AU179" s="167" t="s">
        <v>945</v>
      </c>
      <c r="AV179" s="167" t="s">
        <v>945</v>
      </c>
      <c r="AW179" s="167" t="s">
        <v>945</v>
      </c>
      <c r="AX179" s="165">
        <v>0.42</v>
      </c>
      <c r="AZ179" s="80"/>
      <c r="BA179" s="165">
        <v>0.105</v>
      </c>
      <c r="BB179" s="165"/>
      <c r="BC179" s="130"/>
      <c r="BD179" s="130"/>
      <c r="BE179" s="130"/>
      <c r="BF179" s="130"/>
      <c r="BG179" s="130"/>
      <c r="BH179" s="130"/>
      <c r="BI179" s="130"/>
      <c r="BJ179" s="130"/>
      <c r="BK179" s="130"/>
      <c r="BL179" s="130"/>
      <c r="BM179" s="130"/>
      <c r="BN179" s="130"/>
      <c r="BO179" s="130"/>
      <c r="BP179" s="130"/>
      <c r="BQ179" s="130"/>
      <c r="BR179" s="130"/>
      <c r="BS179" s="130"/>
      <c r="BT179" s="130"/>
      <c r="BU179" s="130"/>
      <c r="BV179" s="130"/>
      <c r="BW179" s="130"/>
      <c r="BX179" s="130"/>
      <c r="BY179" s="130"/>
      <c r="BZ179" s="130"/>
      <c r="CA179" s="130"/>
      <c r="CB179" s="130"/>
      <c r="CC179" s="130"/>
      <c r="CD179" s="130"/>
    </row>
    <row r="180" spans="1:82" s="76" customFormat="1">
      <c r="A180" s="101">
        <v>468</v>
      </c>
      <c r="B180" s="78" t="s">
        <v>146</v>
      </c>
      <c r="C180" s="85">
        <v>90.263143869911175</v>
      </c>
      <c r="D180" s="83">
        <v>40.448222354135908</v>
      </c>
      <c r="E180" s="83">
        <v>0.02</v>
      </c>
      <c r="F180" s="83">
        <v>8.0000000000000002E-3</v>
      </c>
      <c r="G180" s="83">
        <v>9.4855039999999988</v>
      </c>
      <c r="H180" s="83">
        <v>0.144679</v>
      </c>
      <c r="I180" s="83">
        <v>49.320831315150016</v>
      </c>
      <c r="J180" s="84">
        <v>0.206397</v>
      </c>
      <c r="K180" s="84">
        <v>0.45309199999999999</v>
      </c>
      <c r="L180" s="84">
        <v>1.7765945600000006E-2</v>
      </c>
      <c r="M180" s="84">
        <v>4.4382599999999994E-2</v>
      </c>
      <c r="N180" s="83">
        <v>100.14887421488594</v>
      </c>
      <c r="O180" s="85">
        <v>65.562410577900039</v>
      </c>
      <c r="P180" s="84">
        <v>1.5196523172729451E-2</v>
      </c>
      <c r="Q180" s="84">
        <v>8.7139771649547004E-2</v>
      </c>
      <c r="R180" s="84">
        <v>2.175920225219451E-2</v>
      </c>
      <c r="S180" s="85">
        <v>25.799624999999999</v>
      </c>
      <c r="T180" s="84">
        <v>9.1866253653519105E-3</v>
      </c>
      <c r="U180" s="85">
        <v>0.33280005092773068</v>
      </c>
      <c r="V180" s="85">
        <v>0.48167062114055531</v>
      </c>
      <c r="W180" s="80"/>
      <c r="X180" s="107" t="s">
        <v>952</v>
      </c>
      <c r="Y180" s="75" t="s">
        <v>1136</v>
      </c>
      <c r="Z180" s="107"/>
      <c r="AA180" s="165">
        <v>35.36</v>
      </c>
      <c r="AB180" s="166">
        <v>1336.47</v>
      </c>
      <c r="AC180" s="165">
        <v>2.42</v>
      </c>
      <c r="AD180" s="165">
        <v>88.7</v>
      </c>
      <c r="AE180" s="165">
        <v>1.28</v>
      </c>
      <c r="AF180" s="165"/>
      <c r="AG180" s="166">
        <v>1208.04</v>
      </c>
      <c r="AH180" s="166">
        <v>69166.78</v>
      </c>
      <c r="AI180" s="166">
        <v>139.16</v>
      </c>
      <c r="AJ180" s="166">
        <v>3446.66</v>
      </c>
      <c r="AK180" s="165">
        <v>2.2999999999999998</v>
      </c>
      <c r="AL180" s="165"/>
      <c r="AM180" s="165"/>
      <c r="AN180" s="165"/>
      <c r="AO180" s="165">
        <v>0.53</v>
      </c>
      <c r="AP180" s="165">
        <v>0.23899999999999999</v>
      </c>
      <c r="AQ180" s="165"/>
      <c r="AR180" s="165"/>
      <c r="AS180" s="165">
        <v>0.24199999999999999</v>
      </c>
      <c r="AT180" s="167" t="s">
        <v>945</v>
      </c>
      <c r="AU180" s="167" t="s">
        <v>945</v>
      </c>
      <c r="AV180" s="167" t="s">
        <v>945</v>
      </c>
      <c r="AW180" s="165">
        <v>2.7E-2</v>
      </c>
      <c r="AX180" s="167" t="s">
        <v>945</v>
      </c>
      <c r="AZ180" s="80"/>
      <c r="BA180" s="165">
        <v>4.1000000000000002E-2</v>
      </c>
      <c r="BB180" s="165"/>
      <c r="BC180" s="130"/>
      <c r="BD180" s="130"/>
      <c r="BE180" s="130"/>
      <c r="BF180" s="130"/>
      <c r="BG180" s="130"/>
      <c r="BH180" s="130"/>
      <c r="BI180" s="130"/>
      <c r="BJ180" s="130"/>
      <c r="BK180" s="130"/>
      <c r="BL180" s="130"/>
      <c r="BM180" s="130"/>
      <c r="BN180" s="130"/>
      <c r="BO180" s="130"/>
      <c r="BP180" s="130"/>
      <c r="BQ180" s="130"/>
      <c r="BR180" s="130"/>
      <c r="BS180" s="130"/>
      <c r="BT180" s="130"/>
      <c r="BU180" s="130"/>
      <c r="BV180" s="130"/>
      <c r="BW180" s="130"/>
      <c r="BX180" s="130"/>
      <c r="BY180" s="130"/>
      <c r="BZ180" s="130"/>
      <c r="CA180" s="130"/>
      <c r="CB180" s="130"/>
      <c r="CC180" s="130"/>
      <c r="CD180" s="130"/>
    </row>
    <row r="181" spans="1:82" s="76" customFormat="1">
      <c r="A181" s="101">
        <v>468</v>
      </c>
      <c r="B181" s="78" t="s">
        <v>147</v>
      </c>
      <c r="C181" s="85">
        <v>89.608962761665978</v>
      </c>
      <c r="D181" s="83">
        <v>40.56573664328117</v>
      </c>
      <c r="E181" s="83">
        <v>0.02</v>
      </c>
      <c r="F181" s="83">
        <v>1.4E-2</v>
      </c>
      <c r="G181" s="83">
        <v>10.074752</v>
      </c>
      <c r="H181" s="83">
        <v>0.157302</v>
      </c>
      <c r="I181" s="83">
        <v>48.730984694292935</v>
      </c>
      <c r="J181" s="84">
        <v>0.26841300000000001</v>
      </c>
      <c r="K181" s="84">
        <v>0.28642599999999996</v>
      </c>
      <c r="L181" s="84">
        <v>1.6117772799999999E-2</v>
      </c>
      <c r="M181" s="84">
        <v>4.5204500000000002E-2</v>
      </c>
      <c r="N181" s="83">
        <v>100.17893661037412</v>
      </c>
      <c r="O181" s="85">
        <v>64.047195839849465</v>
      </c>
      <c r="P181" s="84">
        <v>1.5556039238600987E-2</v>
      </c>
      <c r="Q181" s="84">
        <v>5.9216347349737658E-2</v>
      </c>
      <c r="R181" s="84">
        <v>2.66421446403842E-2</v>
      </c>
      <c r="S181" s="85">
        <v>19.172357142857145</v>
      </c>
      <c r="T181" s="84">
        <v>5.8776977686138231E-3</v>
      </c>
      <c r="U181" s="85">
        <v>0.25834427368573509</v>
      </c>
      <c r="V181" s="85">
        <v>0.18735214433570485</v>
      </c>
      <c r="W181" s="80"/>
      <c r="AB181" s="131"/>
      <c r="AZ181" s="80"/>
      <c r="BC181" s="130"/>
      <c r="BD181" s="130"/>
      <c r="BE181" s="130"/>
      <c r="BF181" s="130"/>
      <c r="BG181" s="130"/>
      <c r="BH181" s="130"/>
      <c r="BI181" s="130"/>
      <c r="BJ181" s="130"/>
      <c r="BK181" s="130"/>
      <c r="BL181" s="130"/>
      <c r="BM181" s="130"/>
      <c r="BN181" s="130"/>
      <c r="BO181" s="130"/>
      <c r="BP181" s="130"/>
      <c r="BQ181" s="130"/>
      <c r="BR181" s="130"/>
      <c r="BS181" s="130"/>
      <c r="BT181" s="130"/>
      <c r="BU181" s="130"/>
      <c r="BV181" s="130"/>
      <c r="BW181" s="130"/>
      <c r="BX181" s="130"/>
      <c r="BY181" s="130"/>
      <c r="BZ181" s="130"/>
      <c r="CA181" s="130"/>
      <c r="CB181" s="130"/>
      <c r="CC181" s="130"/>
      <c r="CD181" s="130"/>
    </row>
    <row r="182" spans="1:82" s="76" customFormat="1">
      <c r="A182" s="101">
        <v>468</v>
      </c>
      <c r="B182" s="78" t="s">
        <v>148</v>
      </c>
      <c r="C182" s="85">
        <v>90.520907676770179</v>
      </c>
      <c r="D182" s="83">
        <v>41.053671077356348</v>
      </c>
      <c r="E182" s="83">
        <v>0.02</v>
      </c>
      <c r="F182" s="83">
        <v>1.0999999999999999E-2</v>
      </c>
      <c r="G182" s="83">
        <v>9.2642880000000005</v>
      </c>
      <c r="H182" s="83">
        <v>0.14273699999999998</v>
      </c>
      <c r="I182" s="83">
        <v>49.621794762189751</v>
      </c>
      <c r="J182" s="84">
        <v>0.218025</v>
      </c>
      <c r="K182" s="84">
        <v>0.42814199999999997</v>
      </c>
      <c r="L182" s="84">
        <v>1.6009283200000002E-2</v>
      </c>
      <c r="M182" s="84">
        <v>4.3560699999999994E-2</v>
      </c>
      <c r="N182" s="83">
        <v>100.81922782274609</v>
      </c>
      <c r="O182" s="85">
        <v>64.904600769246954</v>
      </c>
      <c r="P182" s="84">
        <v>1.5350540328400511E-2</v>
      </c>
      <c r="Q182" s="84">
        <v>7.993323925313349E-2</v>
      </c>
      <c r="R182" s="84">
        <v>2.3533918634653844E-2</v>
      </c>
      <c r="S182" s="85">
        <v>19.820454545454545</v>
      </c>
      <c r="T182" s="84">
        <v>8.6281038816079011E-3</v>
      </c>
      <c r="U182" s="85">
        <v>0.30090309798825388</v>
      </c>
      <c r="V182" s="85">
        <v>0.40571232837587762</v>
      </c>
      <c r="W182" s="80"/>
      <c r="AB182" s="131"/>
      <c r="AZ182" s="80"/>
      <c r="BC182" s="130"/>
      <c r="BD182" s="130"/>
      <c r="BE182" s="130"/>
      <c r="BF182" s="130"/>
      <c r="BG182" s="130"/>
      <c r="BH182" s="130"/>
      <c r="BI182" s="130"/>
      <c r="BJ182" s="130"/>
      <c r="BK182" s="130"/>
      <c r="BL182" s="130"/>
      <c r="BM182" s="130"/>
      <c r="BN182" s="130"/>
      <c r="BO182" s="130"/>
      <c r="BP182" s="130"/>
      <c r="BQ182" s="130"/>
      <c r="BR182" s="130"/>
      <c r="BS182" s="130"/>
      <c r="BT182" s="130"/>
      <c r="BU182" s="130"/>
      <c r="BV182" s="130"/>
      <c r="BW182" s="130"/>
      <c r="BX182" s="130"/>
      <c r="BY182" s="130"/>
      <c r="BZ182" s="130"/>
      <c r="CA182" s="130"/>
      <c r="CB182" s="130"/>
      <c r="CC182" s="130"/>
      <c r="CD182" s="130"/>
    </row>
    <row r="183" spans="1:82" s="76" customFormat="1">
      <c r="A183" s="101">
        <v>468</v>
      </c>
      <c r="B183" s="78" t="s">
        <v>149</v>
      </c>
      <c r="C183" s="85">
        <v>90.137193618147947</v>
      </c>
      <c r="D183" s="83">
        <v>41.136174049142362</v>
      </c>
      <c r="E183" s="83">
        <v>2.4E-2</v>
      </c>
      <c r="F183" s="83">
        <v>0.02</v>
      </c>
      <c r="G183" s="83">
        <v>9.564864</v>
      </c>
      <c r="H183" s="83">
        <v>0.148563</v>
      </c>
      <c r="I183" s="83">
        <v>49.029853754264821</v>
      </c>
      <c r="J183" s="84">
        <v>0.238374</v>
      </c>
      <c r="K183" s="84">
        <v>0.40518800000000005</v>
      </c>
      <c r="L183" s="84">
        <v>1.56786496E-2</v>
      </c>
      <c r="M183" s="84">
        <v>4.9313999999999997E-2</v>
      </c>
      <c r="N183" s="83">
        <v>100.63200945300717</v>
      </c>
      <c r="O183" s="85">
        <v>64.382544778982648</v>
      </c>
      <c r="P183" s="84">
        <v>1.5475012598947532E-2</v>
      </c>
      <c r="Q183" s="84">
        <v>7.904506780412103E-2</v>
      </c>
      <c r="R183" s="84">
        <v>2.4921838930485576E-2</v>
      </c>
      <c r="S183" s="85">
        <v>11.918699999999999</v>
      </c>
      <c r="T183" s="84">
        <v>8.2641078643795694E-3</v>
      </c>
      <c r="U183" s="85">
        <v>0.27512489075796553</v>
      </c>
      <c r="V183" s="85">
        <v>0.39635082366899649</v>
      </c>
      <c r="W183" s="80"/>
      <c r="AB183" s="131"/>
      <c r="AZ183" s="80"/>
      <c r="BC183" s="130"/>
      <c r="BD183" s="130"/>
      <c r="BE183" s="130"/>
      <c r="BF183" s="130"/>
      <c r="BG183" s="130"/>
      <c r="BH183" s="130"/>
      <c r="BI183" s="130"/>
      <c r="BJ183" s="130"/>
      <c r="BK183" s="130"/>
      <c r="BL183" s="130"/>
      <c r="BM183" s="130"/>
      <c r="BN183" s="130"/>
      <c r="BO183" s="130"/>
      <c r="BP183" s="130"/>
      <c r="BQ183" s="130"/>
      <c r="BR183" s="130"/>
      <c r="BS183" s="130"/>
      <c r="BT183" s="130"/>
      <c r="BU183" s="130"/>
      <c r="BV183" s="130"/>
      <c r="BW183" s="130"/>
      <c r="BX183" s="130"/>
      <c r="BY183" s="130"/>
      <c r="BZ183" s="130"/>
      <c r="CA183" s="130"/>
      <c r="CB183" s="130"/>
      <c r="CC183" s="130"/>
      <c r="CD183" s="130"/>
    </row>
    <row r="184" spans="1:82" s="76" customFormat="1">
      <c r="A184" s="101">
        <v>468</v>
      </c>
      <c r="B184" s="78" t="s">
        <v>150</v>
      </c>
      <c r="C184" s="85">
        <v>89.284131811380561</v>
      </c>
      <c r="D184" s="83">
        <v>40.803191959138218</v>
      </c>
      <c r="E184" s="83">
        <v>0.02</v>
      </c>
      <c r="F184" s="83">
        <v>7.0000000000000001E-3</v>
      </c>
      <c r="G184" s="83">
        <v>10.416</v>
      </c>
      <c r="H184" s="83">
        <v>0.17380899999999999</v>
      </c>
      <c r="I184" s="83">
        <v>48.67726423199548</v>
      </c>
      <c r="J184" s="84">
        <v>0.239343</v>
      </c>
      <c r="K184" s="84">
        <v>0.36127599999999999</v>
      </c>
      <c r="L184" s="84">
        <v>1.7742399999999998E-2</v>
      </c>
      <c r="M184" s="84">
        <v>3.2876000000000002E-2</v>
      </c>
      <c r="N184" s="83">
        <v>100.74850259113371</v>
      </c>
      <c r="O184" s="85">
        <v>59.927851837361708</v>
      </c>
      <c r="P184" s="84">
        <v>1.6625336317927373E-2</v>
      </c>
      <c r="Q184" s="84">
        <v>7.7306127929978305E-2</v>
      </c>
      <c r="R184" s="84">
        <v>2.2978398617511522E-2</v>
      </c>
      <c r="S184" s="85">
        <v>34.191857142857145</v>
      </c>
      <c r="T184" s="84">
        <v>7.4218632805278717E-3</v>
      </c>
      <c r="U184" s="85">
        <v>3.6892848557240843E-2</v>
      </c>
      <c r="V184" s="85">
        <v>0.37802204960755731</v>
      </c>
      <c r="W184" s="80"/>
      <c r="AB184" s="131"/>
      <c r="AZ184" s="80"/>
      <c r="BC184" s="130"/>
      <c r="BD184" s="130"/>
      <c r="BE184" s="130"/>
      <c r="BF184" s="130"/>
      <c r="BG184" s="130"/>
      <c r="BH184" s="130"/>
      <c r="BI184" s="130"/>
      <c r="BJ184" s="130"/>
      <c r="BK184" s="130"/>
      <c r="BL184" s="130"/>
      <c r="BM184" s="130"/>
      <c r="BN184" s="130"/>
      <c r="BO184" s="130"/>
      <c r="BP184" s="130"/>
      <c r="BQ184" s="130"/>
      <c r="BR184" s="130"/>
      <c r="BS184" s="130"/>
      <c r="BT184" s="130"/>
      <c r="BU184" s="130"/>
      <c r="BV184" s="130"/>
      <c r="BW184" s="130"/>
      <c r="BX184" s="130"/>
      <c r="BY184" s="130"/>
      <c r="BZ184" s="130"/>
      <c r="CA184" s="130"/>
      <c r="CB184" s="130"/>
      <c r="CC184" s="130"/>
      <c r="CD184" s="130"/>
    </row>
    <row r="185" spans="1:82" s="76" customFormat="1">
      <c r="A185" s="101">
        <v>468</v>
      </c>
      <c r="B185" s="78" t="s">
        <v>151</v>
      </c>
      <c r="C185" s="85">
        <v>89.668513959651591</v>
      </c>
      <c r="D185" s="83">
        <v>40.858659139753293</v>
      </c>
      <c r="E185" s="83">
        <v>1.7999999999999999E-2</v>
      </c>
      <c r="F185" s="83">
        <v>6.0000000000000001E-3</v>
      </c>
      <c r="G185" s="83">
        <v>10.042015999999998</v>
      </c>
      <c r="H185" s="83">
        <v>0.161186</v>
      </c>
      <c r="I185" s="83">
        <v>48.885083561376078</v>
      </c>
      <c r="J185" s="84">
        <v>0.226746</v>
      </c>
      <c r="K185" s="84">
        <v>0.38123600000000002</v>
      </c>
      <c r="L185" s="84">
        <v>1.6153782400000004E-2</v>
      </c>
      <c r="M185" s="84">
        <v>3.5341699999999997E-2</v>
      </c>
      <c r="N185" s="83">
        <v>100.63042218352938</v>
      </c>
      <c r="O185" s="85">
        <v>62.300795354435238</v>
      </c>
      <c r="P185" s="84">
        <v>1.5992102282786209E-2</v>
      </c>
      <c r="Q185" s="84">
        <v>7.8313827713302447E-2</v>
      </c>
      <c r="R185" s="84">
        <v>2.2579729010589113E-2</v>
      </c>
      <c r="S185" s="85">
        <v>37.790999999999997</v>
      </c>
      <c r="T185" s="84">
        <v>7.7986161058996974E-3</v>
      </c>
      <c r="U185" s="85">
        <v>0.16803561723497573</v>
      </c>
      <c r="V185" s="85">
        <v>0.38864340686375048</v>
      </c>
      <c r="W185" s="80"/>
      <c r="AB185" s="131"/>
      <c r="AZ185" s="80"/>
      <c r="BC185" s="130"/>
      <c r="BD185" s="130"/>
      <c r="BE185" s="130"/>
      <c r="BF185" s="130"/>
      <c r="BG185" s="130"/>
      <c r="BH185" s="130"/>
      <c r="BI185" s="130"/>
      <c r="BJ185" s="130"/>
      <c r="BK185" s="130"/>
      <c r="BL185" s="130"/>
      <c r="BM185" s="130"/>
      <c r="BN185" s="130"/>
      <c r="BO185" s="130"/>
      <c r="BP185" s="130"/>
      <c r="BQ185" s="130"/>
      <c r="BR185" s="130"/>
      <c r="BS185" s="130"/>
      <c r="BT185" s="130"/>
      <c r="BU185" s="130"/>
      <c r="BV185" s="130"/>
      <c r="BW185" s="130"/>
      <c r="BX185" s="130"/>
      <c r="BY185" s="130"/>
      <c r="BZ185" s="130"/>
      <c r="CA185" s="130"/>
      <c r="CB185" s="130"/>
      <c r="CC185" s="130"/>
      <c r="CD185" s="130"/>
    </row>
    <row r="186" spans="1:82" s="76" customFormat="1">
      <c r="A186" s="101">
        <v>468</v>
      </c>
      <c r="B186" s="78" t="s">
        <v>152</v>
      </c>
      <c r="C186" s="85">
        <v>91.335561219790321</v>
      </c>
      <c r="D186" s="83">
        <v>41.073146907709749</v>
      </c>
      <c r="E186" s="83">
        <v>0.02</v>
      </c>
      <c r="F186" s="83">
        <v>1.6E-2</v>
      </c>
      <c r="G186" s="83">
        <v>8.3397439999999996</v>
      </c>
      <c r="H186" s="83">
        <v>0.119433</v>
      </c>
      <c r="I186" s="83">
        <v>49.309483949018137</v>
      </c>
      <c r="J186" s="84">
        <v>0.15407099999999999</v>
      </c>
      <c r="K186" s="84">
        <v>0.56786199999999998</v>
      </c>
      <c r="L186" s="84">
        <v>1.5026281599999997E-2</v>
      </c>
      <c r="M186" s="84">
        <v>4.4382599999999994E-2</v>
      </c>
      <c r="N186" s="83">
        <v>99.659149738327898</v>
      </c>
      <c r="O186" s="85">
        <v>69.827803036011815</v>
      </c>
      <c r="P186" s="84">
        <v>1.4268252018372032E-2</v>
      </c>
      <c r="Q186" s="84">
        <v>9.6042856831039705E-2</v>
      </c>
      <c r="R186" s="84">
        <v>1.8474308084276927E-2</v>
      </c>
      <c r="S186" s="85">
        <v>9.6294374999999981</v>
      </c>
      <c r="T186" s="84">
        <v>1.1516283573097653E-2</v>
      </c>
      <c r="U186" s="85">
        <v>0.525045006995152</v>
      </c>
      <c r="V186" s="85">
        <v>0.57551091957052458</v>
      </c>
      <c r="W186" s="80"/>
      <c r="AB186" s="131"/>
      <c r="AZ186" s="80"/>
      <c r="BC186" s="130"/>
      <c r="BD186" s="130"/>
      <c r="BE186" s="130"/>
      <c r="BF186" s="130"/>
      <c r="BG186" s="130"/>
      <c r="BH186" s="130"/>
      <c r="BI186" s="130"/>
      <c r="BJ186" s="130"/>
      <c r="BK186" s="130"/>
      <c r="BL186" s="130"/>
      <c r="BM186" s="130"/>
      <c r="BN186" s="130"/>
      <c r="BO186" s="130"/>
      <c r="BP186" s="130"/>
      <c r="BQ186" s="130"/>
      <c r="BR186" s="130"/>
      <c r="BS186" s="130"/>
      <c r="BT186" s="130"/>
      <c r="BU186" s="130"/>
      <c r="BV186" s="130"/>
      <c r="BW186" s="130"/>
      <c r="BX186" s="130"/>
      <c r="BY186" s="130"/>
      <c r="BZ186" s="130"/>
      <c r="CA186" s="130"/>
      <c r="CB186" s="130"/>
      <c r="CC186" s="130"/>
      <c r="CD186" s="130"/>
    </row>
    <row r="187" spans="1:82" s="76" customFormat="1">
      <c r="A187" s="101">
        <v>468</v>
      </c>
      <c r="B187" s="78" t="s">
        <v>153</v>
      </c>
      <c r="C187" s="85">
        <v>89.985450134263587</v>
      </c>
      <c r="D187" s="83">
        <v>41.383976365974078</v>
      </c>
      <c r="E187" s="83">
        <v>0.02</v>
      </c>
      <c r="F187" s="83">
        <v>6.0000000000000001E-3</v>
      </c>
      <c r="G187" s="83">
        <v>9.7087040000000009</v>
      </c>
      <c r="H187" s="83">
        <v>0.151476</v>
      </c>
      <c r="I187" s="83">
        <v>48.930583437892096</v>
      </c>
      <c r="J187" s="84">
        <v>0.21318000000000001</v>
      </c>
      <c r="K187" s="84">
        <v>0.401196</v>
      </c>
      <c r="L187" s="84">
        <v>1.8520425599999994E-2</v>
      </c>
      <c r="M187" s="84">
        <v>3.6985499999999998E-2</v>
      </c>
      <c r="N187" s="83">
        <v>100.87062172946618</v>
      </c>
      <c r="O187" s="85">
        <v>64.094008291742597</v>
      </c>
      <c r="P187" s="84">
        <v>1.5544677547268002E-2</v>
      </c>
      <c r="Q187" s="84">
        <v>7.9604470993648938E-2</v>
      </c>
      <c r="R187" s="84">
        <v>2.1957616588166657E-2</v>
      </c>
      <c r="S187" s="85">
        <v>35.53</v>
      </c>
      <c r="T187" s="84">
        <v>8.1992891114662601E-3</v>
      </c>
      <c r="U187" s="85">
        <v>0.26069727996079628</v>
      </c>
      <c r="V187" s="85">
        <v>0.40224704516725857</v>
      </c>
      <c r="W187" s="80"/>
      <c r="AB187" s="131"/>
      <c r="AZ187" s="80"/>
      <c r="BC187" s="130"/>
      <c r="BD187" s="130"/>
      <c r="BE187" s="130"/>
      <c r="BF187" s="130"/>
      <c r="BG187" s="130"/>
      <c r="BH187" s="130"/>
      <c r="BI187" s="130"/>
      <c r="BJ187" s="130"/>
      <c r="BK187" s="130"/>
      <c r="BL187" s="130"/>
      <c r="BM187" s="130"/>
      <c r="BN187" s="130"/>
      <c r="BO187" s="130"/>
      <c r="BP187" s="130"/>
      <c r="BQ187" s="130"/>
      <c r="BR187" s="130"/>
      <c r="BS187" s="130"/>
      <c r="BT187" s="130"/>
      <c r="BU187" s="130"/>
      <c r="BV187" s="130"/>
      <c r="BW187" s="130"/>
      <c r="BX187" s="130"/>
      <c r="BY187" s="130"/>
      <c r="BZ187" s="130"/>
      <c r="CA187" s="130"/>
      <c r="CB187" s="130"/>
      <c r="CC187" s="130"/>
      <c r="CD187" s="130"/>
    </row>
    <row r="188" spans="1:82" s="76" customFormat="1">
      <c r="A188" s="101">
        <v>468</v>
      </c>
      <c r="B188" s="78" t="s">
        <v>154</v>
      </c>
      <c r="C188" s="85">
        <v>90.168417138653183</v>
      </c>
      <c r="D188" s="83">
        <v>41.059946654757645</v>
      </c>
      <c r="E188" s="83">
        <v>0.02</v>
      </c>
      <c r="F188" s="83">
        <v>1.0999999999999999E-2</v>
      </c>
      <c r="G188" s="83">
        <v>9.4547520000000009</v>
      </c>
      <c r="H188" s="83">
        <v>0.153418</v>
      </c>
      <c r="I188" s="83">
        <v>48.636175561105389</v>
      </c>
      <c r="J188" s="84">
        <v>0.21899399999999999</v>
      </c>
      <c r="K188" s="84">
        <v>0.37724400000000002</v>
      </c>
      <c r="L188" s="84">
        <v>1.7799772800000002E-2</v>
      </c>
      <c r="M188" s="84">
        <v>3.8629299999999998E-2</v>
      </c>
      <c r="N188" s="83">
        <v>99.987959288663049</v>
      </c>
      <c r="O188" s="85">
        <v>61.627397045978967</v>
      </c>
      <c r="P188" s="84">
        <v>1.6166846879217132E-2</v>
      </c>
      <c r="Q188" s="84">
        <v>7.3335298722384507E-2</v>
      </c>
      <c r="R188" s="84">
        <v>2.3162320915450767E-2</v>
      </c>
      <c r="S188" s="85">
        <v>19.908545454545454</v>
      </c>
      <c r="T188" s="84">
        <v>7.7564486855270769E-3</v>
      </c>
      <c r="U188" s="85">
        <v>0.13184601131413176</v>
      </c>
      <c r="V188" s="85">
        <v>0.33616871559367717</v>
      </c>
      <c r="W188" s="80"/>
      <c r="AB188" s="131"/>
      <c r="AZ188" s="80"/>
      <c r="BC188" s="130"/>
      <c r="BD188" s="130"/>
      <c r="BE188" s="130"/>
      <c r="BF188" s="130"/>
      <c r="BG188" s="130"/>
      <c r="BH188" s="130"/>
      <c r="BI188" s="130"/>
      <c r="BJ188" s="130"/>
      <c r="BK188" s="130"/>
      <c r="BL188" s="130"/>
      <c r="BM188" s="130"/>
      <c r="BN188" s="130"/>
      <c r="BO188" s="130"/>
      <c r="BP188" s="130"/>
      <c r="BQ188" s="130"/>
      <c r="BR188" s="130"/>
      <c r="BS188" s="130"/>
      <c r="BT188" s="130"/>
      <c r="BU188" s="130"/>
      <c r="BV188" s="130"/>
      <c r="BW188" s="130"/>
      <c r="BX188" s="130"/>
      <c r="BY188" s="130"/>
      <c r="BZ188" s="130"/>
      <c r="CA188" s="130"/>
      <c r="CB188" s="130"/>
      <c r="CC188" s="130"/>
      <c r="CD188" s="130"/>
    </row>
    <row r="189" spans="1:82" s="76" customFormat="1">
      <c r="A189" s="101">
        <v>468</v>
      </c>
      <c r="B189" s="78" t="s">
        <v>155</v>
      </c>
      <c r="C189" s="85">
        <v>90.20828734632056</v>
      </c>
      <c r="D189" s="83">
        <v>41.225590645857878</v>
      </c>
      <c r="E189" s="83">
        <v>0.02</v>
      </c>
      <c r="F189" s="83">
        <v>1.0999999999999999E-2</v>
      </c>
      <c r="G189" s="83">
        <v>9.4914559999999994</v>
      </c>
      <c r="H189" s="83">
        <v>0.153418</v>
      </c>
      <c r="I189" s="83">
        <v>49.045468769099131</v>
      </c>
      <c r="J189" s="84">
        <v>0.21318000000000001</v>
      </c>
      <c r="K189" s="84">
        <v>0.398202</v>
      </c>
      <c r="L189" s="84">
        <v>1.5759398399999999E-2</v>
      </c>
      <c r="M189" s="84">
        <v>4.0273099999999999E-2</v>
      </c>
      <c r="N189" s="83">
        <v>100.61434791335699</v>
      </c>
      <c r="O189" s="85">
        <v>61.866638855936067</v>
      </c>
      <c r="P189" s="84">
        <v>1.6104328763149926E-2</v>
      </c>
      <c r="Q189" s="84">
        <v>7.7061487166236786E-2</v>
      </c>
      <c r="R189" s="84">
        <v>2.2460199994605676E-2</v>
      </c>
      <c r="S189" s="85">
        <v>19.380000000000003</v>
      </c>
      <c r="T189" s="84">
        <v>8.1190374971170688E-3</v>
      </c>
      <c r="U189" s="85">
        <v>0.14479351315165001</v>
      </c>
      <c r="V189" s="85">
        <v>0.37544348702956903</v>
      </c>
      <c r="W189" s="80"/>
      <c r="AB189" s="131"/>
      <c r="AZ189" s="80"/>
      <c r="BC189" s="130"/>
      <c r="BD189" s="130"/>
      <c r="BE189" s="130"/>
      <c r="BF189" s="130"/>
      <c r="BG189" s="130"/>
      <c r="BH189" s="130"/>
      <c r="BI189" s="130"/>
      <c r="BJ189" s="130"/>
      <c r="BK189" s="130"/>
      <c r="BL189" s="130"/>
      <c r="BM189" s="130"/>
      <c r="BN189" s="130"/>
      <c r="BO189" s="130"/>
      <c r="BP189" s="130"/>
      <c r="BQ189" s="130"/>
      <c r="BR189" s="130"/>
      <c r="BS189" s="130"/>
      <c r="BT189" s="130"/>
      <c r="BU189" s="130"/>
      <c r="BV189" s="130"/>
      <c r="BW189" s="130"/>
      <c r="BX189" s="130"/>
      <c r="BY189" s="130"/>
      <c r="BZ189" s="130"/>
      <c r="CA189" s="130"/>
      <c r="CB189" s="130"/>
      <c r="CC189" s="130"/>
      <c r="CD189" s="130"/>
    </row>
    <row r="190" spans="1:82" s="76" customFormat="1">
      <c r="A190" s="101">
        <v>468</v>
      </c>
      <c r="B190" s="78" t="s">
        <v>156</v>
      </c>
      <c r="C190" s="85">
        <v>89.810322952387068</v>
      </c>
      <c r="D190" s="83">
        <v>41.220998218431141</v>
      </c>
      <c r="E190" s="83">
        <v>1.9E-2</v>
      </c>
      <c r="F190" s="83">
        <v>8.0000000000000002E-3</v>
      </c>
      <c r="G190" s="83">
        <v>9.8327040000000014</v>
      </c>
      <c r="H190" s="83">
        <v>0.15536</v>
      </c>
      <c r="I190" s="83">
        <v>48.60904375180823</v>
      </c>
      <c r="J190" s="84">
        <v>0.21414900000000001</v>
      </c>
      <c r="K190" s="84">
        <v>0.395208</v>
      </c>
      <c r="L190" s="84">
        <v>1.7384025599999998E-2</v>
      </c>
      <c r="M190" s="84">
        <v>3.8629299999999998E-2</v>
      </c>
      <c r="N190" s="83">
        <v>100.51047629583935</v>
      </c>
      <c r="O190" s="85">
        <v>63.2898043254377</v>
      </c>
      <c r="P190" s="84">
        <v>1.5742198956469434E-2</v>
      </c>
      <c r="Q190" s="84">
        <v>7.9943215963540634E-2</v>
      </c>
      <c r="R190" s="84">
        <v>2.1779258279309533E-2</v>
      </c>
      <c r="S190" s="85">
        <v>26.768625</v>
      </c>
      <c r="T190" s="84">
        <v>8.130338914253965E-3</v>
      </c>
      <c r="U190" s="85">
        <v>0.21979059611518004</v>
      </c>
      <c r="V190" s="85">
        <v>0.40581748489891106</v>
      </c>
      <c r="W190" s="80"/>
      <c r="AB190" s="131"/>
      <c r="AZ190" s="80"/>
      <c r="BC190" s="130"/>
      <c r="BD190" s="130"/>
      <c r="BE190" s="130"/>
      <c r="BF190" s="130"/>
      <c r="BG190" s="130"/>
      <c r="BH190" s="130"/>
      <c r="BI190" s="130"/>
      <c r="BJ190" s="130"/>
      <c r="BK190" s="130"/>
      <c r="BL190" s="130"/>
      <c r="BM190" s="130"/>
      <c r="BN190" s="130"/>
      <c r="BO190" s="130"/>
      <c r="BP190" s="130"/>
      <c r="BQ190" s="130"/>
      <c r="BR190" s="130"/>
      <c r="BS190" s="130"/>
      <c r="BT190" s="130"/>
      <c r="BU190" s="130"/>
      <c r="BV190" s="130"/>
      <c r="BW190" s="130"/>
      <c r="BX190" s="130"/>
      <c r="BY190" s="130"/>
      <c r="BZ190" s="130"/>
      <c r="CA190" s="130"/>
      <c r="CB190" s="130"/>
      <c r="CC190" s="130"/>
      <c r="CD190" s="130"/>
    </row>
    <row r="191" spans="1:82" s="76" customFormat="1">
      <c r="A191" s="101">
        <v>468</v>
      </c>
      <c r="B191" s="78" t="s">
        <v>157</v>
      </c>
      <c r="C191" s="85">
        <v>89.802991945169694</v>
      </c>
      <c r="D191" s="83">
        <v>41.675519169133061</v>
      </c>
      <c r="E191" s="83">
        <v>1.9E-2</v>
      </c>
      <c r="F191" s="83">
        <v>7.0000000000000001E-3</v>
      </c>
      <c r="G191" s="83">
        <v>9.8128639999999994</v>
      </c>
      <c r="H191" s="83">
        <v>0.154389</v>
      </c>
      <c r="I191" s="83">
        <v>48.472129229991729</v>
      </c>
      <c r="J191" s="84">
        <v>0.217056</v>
      </c>
      <c r="K191" s="84">
        <v>0.37424999999999997</v>
      </c>
      <c r="L191" s="84">
        <v>1.7405849600000002E-2</v>
      </c>
      <c r="M191" s="84">
        <v>3.7807399999999998E-2</v>
      </c>
      <c r="N191" s="83">
        <v>100.78742064872479</v>
      </c>
      <c r="O191" s="85">
        <v>63.55934684465862</v>
      </c>
      <c r="P191" s="84">
        <v>1.5675439428949837E-2</v>
      </c>
      <c r="Q191" s="84">
        <v>7.5764452899826251E-2</v>
      </c>
      <c r="R191" s="84">
        <v>2.2119536151728996E-2</v>
      </c>
      <c r="S191" s="85">
        <v>31.007999999999999</v>
      </c>
      <c r="T191" s="84">
        <v>7.7209317177764055E-3</v>
      </c>
      <c r="U191" s="85">
        <v>0.23361649426448849</v>
      </c>
      <c r="V191" s="85">
        <v>0.36177248645474863</v>
      </c>
      <c r="W191" s="80"/>
      <c r="AB191" s="131"/>
      <c r="AZ191" s="80"/>
      <c r="BC191" s="130"/>
      <c r="BD191" s="130"/>
      <c r="BE191" s="130"/>
      <c r="BF191" s="130"/>
      <c r="BG191" s="130"/>
      <c r="BH191" s="130"/>
      <c r="BI191" s="130"/>
      <c r="BJ191" s="130"/>
      <c r="BK191" s="130"/>
      <c r="BL191" s="130"/>
      <c r="BM191" s="130"/>
      <c r="BN191" s="130"/>
      <c r="BO191" s="130"/>
      <c r="BP191" s="130"/>
      <c r="BQ191" s="130"/>
      <c r="BR191" s="130"/>
      <c r="BS191" s="130"/>
      <c r="BT191" s="130"/>
      <c r="BU191" s="130"/>
      <c r="BV191" s="130"/>
      <c r="BW191" s="130"/>
      <c r="BX191" s="130"/>
      <c r="BY191" s="130"/>
      <c r="BZ191" s="130"/>
      <c r="CA191" s="130"/>
      <c r="CB191" s="130"/>
      <c r="CC191" s="130"/>
      <c r="CD191" s="130"/>
    </row>
    <row r="192" spans="1:82" s="76" customFormat="1">
      <c r="A192" s="101">
        <v>468</v>
      </c>
      <c r="B192" s="78" t="s">
        <v>158</v>
      </c>
      <c r="C192" s="85">
        <v>84.747904677864511</v>
      </c>
      <c r="D192" s="83">
        <v>40.60528095733612</v>
      </c>
      <c r="E192" s="83">
        <v>2.1000000000000001E-2</v>
      </c>
      <c r="F192" s="83">
        <v>1.7000000000000001E-2</v>
      </c>
      <c r="G192" s="83">
        <v>14.281824</v>
      </c>
      <c r="H192" s="83">
        <v>0.20876499999999998</v>
      </c>
      <c r="I192" s="83">
        <v>44.510390970823927</v>
      </c>
      <c r="J192" s="84">
        <v>0.272289</v>
      </c>
      <c r="K192" s="84">
        <v>0.246506</v>
      </c>
      <c r="L192" s="84">
        <v>2.0489993599999999E-2</v>
      </c>
      <c r="M192" s="84">
        <v>2.79446E-2</v>
      </c>
      <c r="N192" s="83">
        <v>100.21149052176003</v>
      </c>
      <c r="O192" s="85">
        <v>68.411007592268831</v>
      </c>
      <c r="P192" s="84">
        <v>1.456374824275582E-2</v>
      </c>
      <c r="Q192" s="84">
        <v>7.9095133297114498E-2</v>
      </c>
      <c r="R192" s="84">
        <v>1.9065421895690635E-2</v>
      </c>
      <c r="S192" s="85">
        <v>16.016999999999999</v>
      </c>
      <c r="T192" s="84">
        <v>5.5381674845674123E-3</v>
      </c>
      <c r="U192" s="85">
        <v>0.46384773892526932</v>
      </c>
      <c r="V192" s="85">
        <v>0.39687852397824624</v>
      </c>
      <c r="W192" s="80"/>
      <c r="AB192" s="131"/>
      <c r="AZ192" s="80"/>
      <c r="BC192" s="130"/>
      <c r="BD192" s="130"/>
      <c r="BE192" s="130"/>
      <c r="BF192" s="130"/>
      <c r="BG192" s="130"/>
      <c r="BH192" s="130"/>
      <c r="BI192" s="130"/>
      <c r="BJ192" s="130"/>
      <c r="BK192" s="130"/>
      <c r="BL192" s="130"/>
      <c r="BM192" s="130"/>
      <c r="BN192" s="130"/>
      <c r="BO192" s="130"/>
      <c r="BP192" s="130"/>
      <c r="BQ192" s="130"/>
      <c r="BR192" s="130"/>
      <c r="BS192" s="130"/>
      <c r="BT192" s="130"/>
      <c r="BU192" s="130"/>
      <c r="BV192" s="130"/>
      <c r="BW192" s="130"/>
      <c r="BX192" s="130"/>
      <c r="BY192" s="130"/>
      <c r="BZ192" s="130"/>
      <c r="CA192" s="130"/>
      <c r="CB192" s="130"/>
      <c r="CC192" s="130"/>
      <c r="CD192" s="130"/>
    </row>
    <row r="193" spans="1:82" s="76" customFormat="1">
      <c r="A193" s="101">
        <v>468</v>
      </c>
      <c r="B193" s="78" t="s">
        <v>159</v>
      </c>
      <c r="C193" s="85">
        <v>90.021905395825129</v>
      </c>
      <c r="D193" s="83">
        <v>41.118902600653847</v>
      </c>
      <c r="E193" s="83">
        <v>1.7000000000000001E-2</v>
      </c>
      <c r="F193" s="83">
        <v>8.9999999999999993E-3</v>
      </c>
      <c r="G193" s="83">
        <v>9.5192320000000006</v>
      </c>
      <c r="H193" s="83">
        <v>0.147592</v>
      </c>
      <c r="I193" s="83">
        <v>48.170457250949895</v>
      </c>
      <c r="J193" s="84">
        <v>0.19670700000000002</v>
      </c>
      <c r="K193" s="84">
        <v>0.44311200000000001</v>
      </c>
      <c r="L193" s="84">
        <v>1.7728844799999997E-2</v>
      </c>
      <c r="M193" s="84">
        <v>4.1095E-2</v>
      </c>
      <c r="N193" s="83">
        <v>99.680826696403756</v>
      </c>
      <c r="O193" s="85">
        <v>64.496937503387727</v>
      </c>
      <c r="P193" s="84">
        <v>1.5447565887213298E-2</v>
      </c>
      <c r="Q193" s="84">
        <v>8.7565827079642722E-2</v>
      </c>
      <c r="R193" s="84">
        <v>2.0664167025239013E-2</v>
      </c>
      <c r="S193" s="85">
        <v>21.856333333333339</v>
      </c>
      <c r="T193" s="84">
        <v>9.1988331705375719E-3</v>
      </c>
      <c r="U193" s="85">
        <v>0.28080910475812582</v>
      </c>
      <c r="V193" s="85">
        <v>0.48616133058485028</v>
      </c>
      <c r="W193" s="80"/>
      <c r="AB193" s="131"/>
      <c r="AZ193" s="80"/>
      <c r="BC193" s="130"/>
      <c r="BD193" s="130"/>
      <c r="BE193" s="130"/>
      <c r="BF193" s="130"/>
      <c r="BG193" s="130"/>
      <c r="BH193" s="130"/>
      <c r="BI193" s="130"/>
      <c r="BJ193" s="130"/>
      <c r="BK193" s="130"/>
      <c r="BL193" s="130"/>
      <c r="BM193" s="130"/>
      <c r="BN193" s="130"/>
      <c r="BO193" s="130"/>
      <c r="BP193" s="130"/>
      <c r="BQ193" s="130"/>
      <c r="BR193" s="130"/>
      <c r="BS193" s="130"/>
      <c r="BT193" s="130"/>
      <c r="BU193" s="130"/>
      <c r="BV193" s="130"/>
      <c r="BW193" s="130"/>
      <c r="BX193" s="130"/>
      <c r="BY193" s="130"/>
      <c r="BZ193" s="130"/>
      <c r="CA193" s="130"/>
      <c r="CB193" s="130"/>
      <c r="CC193" s="130"/>
      <c r="CD193" s="130"/>
    </row>
    <row r="194" spans="1:82" s="76" customFormat="1">
      <c r="A194" s="101">
        <v>468</v>
      </c>
      <c r="B194" s="78" t="s">
        <v>160</v>
      </c>
      <c r="C194" s="85">
        <v>89.642738982430203</v>
      </c>
      <c r="D194" s="83">
        <v>41.76037891915508</v>
      </c>
      <c r="E194" s="83">
        <v>1.7999999999999999E-2</v>
      </c>
      <c r="F194" s="83">
        <v>8.9999999999999993E-3</v>
      </c>
      <c r="G194" s="83">
        <v>10.011264000000001</v>
      </c>
      <c r="H194" s="83">
        <v>0.16701199999999999</v>
      </c>
      <c r="I194" s="83">
        <v>48.600124760976733</v>
      </c>
      <c r="J194" s="84">
        <v>0.241281</v>
      </c>
      <c r="K194" s="84">
        <v>0.36027799999999999</v>
      </c>
      <c r="L194" s="84">
        <v>1.8187609599999995E-2</v>
      </c>
      <c r="M194" s="84">
        <v>3.6163599999999997E-2</v>
      </c>
      <c r="N194" s="83">
        <v>101.22168988973181</v>
      </c>
      <c r="O194" s="85">
        <v>59.94338131391757</v>
      </c>
      <c r="P194" s="84">
        <v>1.6621029207368652E-2</v>
      </c>
      <c r="Q194" s="84">
        <v>7.4214586672997504E-2</v>
      </c>
      <c r="R194" s="84">
        <v>2.4100952686893481E-2</v>
      </c>
      <c r="S194" s="85">
        <v>26.809000000000001</v>
      </c>
      <c r="T194" s="84">
        <v>7.4131085418382234E-3</v>
      </c>
      <c r="U194" s="85">
        <v>3.7784851153952026E-2</v>
      </c>
      <c r="V194" s="85">
        <v>0.34543658645072833</v>
      </c>
      <c r="W194" s="80"/>
      <c r="AB194" s="131"/>
      <c r="AZ194" s="80"/>
      <c r="BC194" s="130"/>
      <c r="BD194" s="130"/>
      <c r="BE194" s="130"/>
      <c r="BF194" s="130"/>
      <c r="BG194" s="130"/>
      <c r="BH194" s="130"/>
      <c r="BI194" s="130"/>
      <c r="BJ194" s="130"/>
      <c r="BK194" s="130"/>
      <c r="BL194" s="130"/>
      <c r="BM194" s="130"/>
      <c r="BN194" s="130"/>
      <c r="BO194" s="130"/>
      <c r="BP194" s="130"/>
      <c r="BQ194" s="130"/>
      <c r="BR194" s="130"/>
      <c r="BS194" s="130"/>
      <c r="BT194" s="130"/>
      <c r="BU194" s="130"/>
      <c r="BV194" s="130"/>
      <c r="BW194" s="130"/>
      <c r="BX194" s="130"/>
      <c r="BY194" s="130"/>
      <c r="BZ194" s="130"/>
      <c r="CA194" s="130"/>
      <c r="CB194" s="130"/>
      <c r="CC194" s="130"/>
      <c r="CD194" s="130"/>
    </row>
    <row r="195" spans="1:82" s="76" customFormat="1">
      <c r="A195" s="101">
        <v>468</v>
      </c>
      <c r="B195" s="78" t="s">
        <v>161</v>
      </c>
      <c r="C195" s="85">
        <v>90.630367102613462</v>
      </c>
      <c r="D195" s="83">
        <v>41.510387621254374</v>
      </c>
      <c r="E195" s="83">
        <v>1.9E-2</v>
      </c>
      <c r="F195" s="83">
        <v>0.01</v>
      </c>
      <c r="G195" s="83">
        <v>9.0143039999999992</v>
      </c>
      <c r="H195" s="83">
        <v>0.13399800000000001</v>
      </c>
      <c r="I195" s="83">
        <v>48.905943012322325</v>
      </c>
      <c r="J195" s="84">
        <v>0.17054399999999997</v>
      </c>
      <c r="K195" s="84">
        <v>0.49301200000000001</v>
      </c>
      <c r="L195" s="84">
        <v>1.62842656E-2</v>
      </c>
      <c r="M195" s="84">
        <v>4.2738799999999993E-2</v>
      </c>
      <c r="N195" s="83">
        <v>100.31621169917669</v>
      </c>
      <c r="O195" s="85">
        <v>67.271929431782553</v>
      </c>
      <c r="P195" s="84">
        <v>1.481034809054175E-2</v>
      </c>
      <c r="Q195" s="84">
        <v>9.087157449409064E-2</v>
      </c>
      <c r="R195" s="84">
        <v>1.8919264315913908E-2</v>
      </c>
      <c r="S195" s="85">
        <v>17.054399999999998</v>
      </c>
      <c r="T195" s="84">
        <v>1.0080819827475381E-2</v>
      </c>
      <c r="U195" s="85">
        <v>0.41277691044880349</v>
      </c>
      <c r="V195" s="85">
        <v>0.5210045694826142</v>
      </c>
      <c r="W195" s="80"/>
      <c r="AB195" s="131"/>
      <c r="AZ195" s="80"/>
      <c r="BC195" s="130"/>
      <c r="BD195" s="130"/>
      <c r="BE195" s="130"/>
      <c r="BF195" s="130"/>
      <c r="BG195" s="130"/>
      <c r="BH195" s="130"/>
      <c r="BI195" s="130"/>
      <c r="BJ195" s="130"/>
      <c r="BK195" s="130"/>
      <c r="BL195" s="130"/>
      <c r="BM195" s="130"/>
      <c r="BN195" s="130"/>
      <c r="BO195" s="130"/>
      <c r="BP195" s="130"/>
      <c r="BQ195" s="130"/>
      <c r="BR195" s="130"/>
      <c r="BS195" s="130"/>
      <c r="BT195" s="130"/>
      <c r="BU195" s="130"/>
      <c r="BV195" s="130"/>
      <c r="BW195" s="130"/>
      <c r="BX195" s="130"/>
      <c r="BY195" s="130"/>
      <c r="BZ195" s="130"/>
      <c r="CA195" s="130"/>
      <c r="CB195" s="130"/>
      <c r="CC195" s="130"/>
      <c r="CD195" s="130"/>
    </row>
    <row r="196" spans="1:82" s="76" customFormat="1">
      <c r="A196" s="101">
        <v>468</v>
      </c>
      <c r="B196" s="78" t="s">
        <v>1085</v>
      </c>
      <c r="C196" s="85">
        <v>89.732431955814917</v>
      </c>
      <c r="D196" s="83">
        <v>41.202278629533083</v>
      </c>
      <c r="E196" s="83">
        <v>1.6E-2</v>
      </c>
      <c r="F196" s="83">
        <v>8.0000000000000002E-3</v>
      </c>
      <c r="G196" s="83">
        <v>9.7890560000000004</v>
      </c>
      <c r="H196" s="83">
        <v>0.161186</v>
      </c>
      <c r="I196" s="83">
        <v>47.984495744689532</v>
      </c>
      <c r="J196" s="84">
        <v>0.21221099999999998</v>
      </c>
      <c r="K196" s="84">
        <v>0.39321200000000001</v>
      </c>
      <c r="L196" s="84">
        <v>1.8432038399999996E-2</v>
      </c>
      <c r="M196" s="84">
        <v>4.3560699999999994E-2</v>
      </c>
      <c r="N196" s="83">
        <v>99.828432112622622</v>
      </c>
      <c r="O196" s="85">
        <v>60.731428287816563</v>
      </c>
      <c r="P196" s="84">
        <v>1.6405355837925083E-2</v>
      </c>
      <c r="Q196" s="84">
        <v>8.0217041528418895E-2</v>
      </c>
      <c r="R196" s="84">
        <v>2.1678392686690112E-2</v>
      </c>
      <c r="S196" s="85">
        <v>26.526374999999998</v>
      </c>
      <c r="T196" s="84">
        <v>8.1945635542813224E-3</v>
      </c>
      <c r="U196" s="85">
        <v>8.2450805965714746E-2</v>
      </c>
      <c r="V196" s="85">
        <v>0.4087036611178409</v>
      </c>
      <c r="W196" s="80"/>
      <c r="AB196" s="131"/>
      <c r="AZ196" s="80"/>
      <c r="BC196" s="130"/>
      <c r="BD196" s="130"/>
      <c r="BE196" s="130"/>
      <c r="BF196" s="130"/>
      <c r="BG196" s="130"/>
      <c r="BH196" s="130"/>
      <c r="BI196" s="130"/>
      <c r="BJ196" s="130"/>
      <c r="BK196" s="130"/>
      <c r="BL196" s="130"/>
      <c r="BM196" s="130"/>
      <c r="BN196" s="130"/>
      <c r="BO196" s="130"/>
      <c r="BP196" s="130"/>
      <c r="BQ196" s="130"/>
      <c r="BR196" s="130"/>
      <c r="BS196" s="130"/>
      <c r="BT196" s="130"/>
      <c r="BU196" s="130"/>
      <c r="BV196" s="130"/>
      <c r="BW196" s="130"/>
      <c r="BX196" s="130"/>
      <c r="BY196" s="130"/>
      <c r="BZ196" s="130"/>
      <c r="CA196" s="130"/>
      <c r="CB196" s="130"/>
      <c r="CC196" s="130"/>
      <c r="CD196" s="130"/>
    </row>
    <row r="197" spans="1:82" s="76" customFormat="1">
      <c r="A197" s="101">
        <v>468</v>
      </c>
      <c r="B197" s="78" t="s">
        <v>1086</v>
      </c>
      <c r="C197" s="85">
        <v>89.299958093887682</v>
      </c>
      <c r="D197" s="83">
        <v>41.315892532770391</v>
      </c>
      <c r="E197" s="83">
        <v>1.9E-2</v>
      </c>
      <c r="F197" s="83">
        <v>8.0000000000000002E-3</v>
      </c>
      <c r="G197" s="83">
        <v>10.190816</v>
      </c>
      <c r="H197" s="83">
        <v>0.17380899999999999</v>
      </c>
      <c r="I197" s="83">
        <v>47.703803833605228</v>
      </c>
      <c r="J197" s="84">
        <v>0.24321899999999999</v>
      </c>
      <c r="K197" s="84">
        <v>0.33433000000000002</v>
      </c>
      <c r="L197" s="84">
        <v>1.8990102399999993E-2</v>
      </c>
      <c r="M197" s="84">
        <v>3.1232199999999998E-2</v>
      </c>
      <c r="N197" s="83">
        <v>100.03909266877561</v>
      </c>
      <c r="O197" s="85">
        <v>58.632268754782551</v>
      </c>
      <c r="P197" s="84">
        <v>1.6992702359411801E-2</v>
      </c>
      <c r="Q197" s="84">
        <v>7.1421883361004676E-2</v>
      </c>
      <c r="R197" s="84">
        <v>2.3866489199687247E-2</v>
      </c>
      <c r="S197" s="85">
        <v>30.402374999999999</v>
      </c>
      <c r="T197" s="84">
        <v>7.0084557861710651E-3</v>
      </c>
      <c r="U197" s="85">
        <v>-3.9188658634183859E-2</v>
      </c>
      <c r="V197" s="85">
        <v>0.31600093500166154</v>
      </c>
      <c r="W197" s="80"/>
      <c r="AB197" s="131"/>
      <c r="AZ197" s="80"/>
      <c r="BC197" s="130"/>
      <c r="BD197" s="130"/>
      <c r="BE197" s="130"/>
      <c r="BF197" s="130"/>
      <c r="BG197" s="130"/>
      <c r="BH197" s="130"/>
      <c r="BI197" s="130"/>
      <c r="BJ197" s="130"/>
      <c r="BK197" s="130"/>
      <c r="BL197" s="130"/>
      <c r="BM197" s="130"/>
      <c r="BN197" s="130"/>
      <c r="BO197" s="130"/>
      <c r="BP197" s="130"/>
      <c r="BQ197" s="130"/>
      <c r="BR197" s="130"/>
      <c r="BS197" s="130"/>
      <c r="BT197" s="130"/>
      <c r="BU197" s="130"/>
      <c r="BV197" s="130"/>
      <c r="BW197" s="130"/>
      <c r="BX197" s="130"/>
      <c r="BY197" s="130"/>
      <c r="BZ197" s="130"/>
      <c r="CA197" s="130"/>
      <c r="CB197" s="130"/>
      <c r="CC197" s="130"/>
      <c r="CD197" s="130"/>
    </row>
    <row r="198" spans="1:82" s="76" customFormat="1">
      <c r="A198" s="101">
        <v>468</v>
      </c>
      <c r="B198" s="78" t="s">
        <v>1087</v>
      </c>
      <c r="C198" s="85">
        <v>88.649999685385168</v>
      </c>
      <c r="D198" s="83">
        <v>40.927611533608605</v>
      </c>
      <c r="E198" s="83">
        <v>1.9E-2</v>
      </c>
      <c r="F198" s="83">
        <v>0.01</v>
      </c>
      <c r="G198" s="83">
        <v>10.762207999999999</v>
      </c>
      <c r="H198" s="83">
        <v>0.17477999999999999</v>
      </c>
      <c r="I198" s="83">
        <v>47.14791803472594</v>
      </c>
      <c r="J198" s="84">
        <v>0.215118</v>
      </c>
      <c r="K198" s="84">
        <v>0.35428999999999999</v>
      </c>
      <c r="L198" s="84">
        <v>1.8361571199999996E-2</v>
      </c>
      <c r="M198" s="84">
        <v>3.2876000000000002E-2</v>
      </c>
      <c r="N198" s="83">
        <v>99.662163139534556</v>
      </c>
      <c r="O198" s="85">
        <v>61.575740931456686</v>
      </c>
      <c r="P198" s="84">
        <v>1.6180409306257786E-2</v>
      </c>
      <c r="Q198" s="84">
        <v>8.0871920357366497E-2</v>
      </c>
      <c r="R198" s="84">
        <v>1.9988277498446418E-2</v>
      </c>
      <c r="S198" s="85">
        <v>21.511800000000001</v>
      </c>
      <c r="T198" s="84">
        <v>7.5144357326458007E-3</v>
      </c>
      <c r="U198" s="85">
        <v>0.12903723267401235</v>
      </c>
      <c r="V198" s="85">
        <v>0.41560621495071443</v>
      </c>
      <c r="W198" s="80"/>
      <c r="X198" s="80"/>
      <c r="Y198" s="80"/>
      <c r="Z198" s="80"/>
      <c r="AA198" s="80"/>
      <c r="AB198" s="170"/>
      <c r="AC198" s="80"/>
      <c r="AD198" s="80"/>
      <c r="AE198" s="80"/>
      <c r="AF198" s="80"/>
      <c r="AG198" s="80"/>
      <c r="AH198" s="80"/>
      <c r="AI198" s="80"/>
      <c r="AJ198" s="80"/>
      <c r="AK198" s="80"/>
      <c r="AL198" s="80"/>
      <c r="AM198" s="80"/>
      <c r="AN198" s="80"/>
      <c r="AO198" s="80"/>
      <c r="AP198" s="80"/>
      <c r="AQ198" s="80"/>
      <c r="AR198" s="80"/>
      <c r="AS198" s="80"/>
      <c r="AT198" s="80"/>
      <c r="AU198" s="80"/>
      <c r="AV198" s="80"/>
      <c r="AW198" s="80"/>
      <c r="AX198" s="80"/>
      <c r="AZ198" s="80"/>
      <c r="BA198" s="80"/>
      <c r="BB198" s="80"/>
      <c r="BC198" s="130"/>
      <c r="BD198" s="130"/>
      <c r="BE198" s="130"/>
      <c r="BF198" s="130"/>
      <c r="BG198" s="130"/>
      <c r="BH198" s="130"/>
      <c r="BI198" s="130"/>
      <c r="BJ198" s="130"/>
      <c r="BK198" s="130"/>
      <c r="BL198" s="130"/>
      <c r="BM198" s="130"/>
      <c r="BN198" s="130"/>
      <c r="BO198" s="130"/>
      <c r="BP198" s="130"/>
      <c r="BQ198" s="130"/>
      <c r="BR198" s="130"/>
      <c r="BS198" s="130"/>
      <c r="BT198" s="130"/>
      <c r="BU198" s="130"/>
      <c r="BV198" s="130"/>
      <c r="BW198" s="130"/>
      <c r="BX198" s="130"/>
      <c r="BY198" s="130"/>
      <c r="BZ198" s="130"/>
      <c r="CA198" s="130"/>
      <c r="CB198" s="130"/>
      <c r="CC198" s="130"/>
      <c r="CD198" s="130"/>
    </row>
    <row r="199" spans="1:82" s="76" customFormat="1">
      <c r="A199" s="101">
        <v>468</v>
      </c>
      <c r="B199" s="78" t="s">
        <v>1088</v>
      </c>
      <c r="C199" s="85">
        <v>89.52726241087565</v>
      </c>
      <c r="D199" s="83">
        <v>41.246600237632322</v>
      </c>
      <c r="E199" s="83">
        <v>2.1000000000000001E-2</v>
      </c>
      <c r="F199" s="83">
        <v>7.0000000000000001E-3</v>
      </c>
      <c r="G199" s="83">
        <v>9.9805119999999992</v>
      </c>
      <c r="H199" s="83">
        <v>0.16604100000000002</v>
      </c>
      <c r="I199" s="83">
        <v>47.854874079150257</v>
      </c>
      <c r="J199" s="84">
        <v>0.21996299999999999</v>
      </c>
      <c r="K199" s="84">
        <v>0.36327199999999998</v>
      </c>
      <c r="L199" s="84">
        <v>1.8221436799999997E-2</v>
      </c>
      <c r="M199" s="84">
        <v>3.3697900000000003E-2</v>
      </c>
      <c r="N199" s="83">
        <v>99.911181653582588</v>
      </c>
      <c r="O199" s="85">
        <v>60.108720135388232</v>
      </c>
      <c r="P199" s="84">
        <v>1.6575310360343029E-2</v>
      </c>
      <c r="Q199" s="84">
        <v>7.5763245124568071E-2</v>
      </c>
      <c r="R199" s="84">
        <v>2.2039250090576515E-2</v>
      </c>
      <c r="S199" s="85">
        <v>31.423285714285711</v>
      </c>
      <c r="T199" s="84">
        <v>7.5911180833776936E-3</v>
      </c>
      <c r="U199" s="85">
        <v>4.7253224372958424E-2</v>
      </c>
      <c r="V199" s="85">
        <v>0.36175975626197238</v>
      </c>
      <c r="W199" s="80"/>
      <c r="X199" s="80"/>
      <c r="Y199" s="80"/>
      <c r="Z199" s="80"/>
      <c r="AA199" s="80"/>
      <c r="AB199" s="170"/>
      <c r="AC199" s="80"/>
      <c r="AD199" s="80"/>
      <c r="AE199" s="80"/>
      <c r="AF199" s="80"/>
      <c r="AG199" s="80"/>
      <c r="AH199" s="80"/>
      <c r="AI199" s="80"/>
      <c r="AJ199" s="80"/>
      <c r="AK199" s="80"/>
      <c r="AL199" s="80"/>
      <c r="AM199" s="80"/>
      <c r="AN199" s="80"/>
      <c r="AO199" s="80"/>
      <c r="AP199" s="80"/>
      <c r="AQ199" s="80"/>
      <c r="AR199" s="80"/>
      <c r="AS199" s="80"/>
      <c r="AT199" s="80"/>
      <c r="AU199" s="80"/>
      <c r="AV199" s="80"/>
      <c r="AW199" s="80"/>
      <c r="AX199" s="80"/>
      <c r="AZ199" s="80"/>
      <c r="BA199" s="80"/>
      <c r="BB199" s="80"/>
      <c r="BC199" s="130"/>
      <c r="BD199" s="130"/>
      <c r="BE199" s="130"/>
      <c r="BF199" s="130"/>
      <c r="BG199" s="130"/>
      <c r="BH199" s="130"/>
      <c r="BI199" s="130"/>
      <c r="BJ199" s="130"/>
      <c r="BK199" s="130"/>
      <c r="BL199" s="130"/>
      <c r="BM199" s="130"/>
      <c r="BN199" s="130"/>
      <c r="BO199" s="130"/>
      <c r="BP199" s="130"/>
      <c r="BQ199" s="130"/>
      <c r="BR199" s="130"/>
      <c r="BS199" s="130"/>
      <c r="BT199" s="130"/>
      <c r="BU199" s="130"/>
      <c r="BV199" s="130"/>
      <c r="BW199" s="130"/>
      <c r="BX199" s="130"/>
      <c r="BY199" s="130"/>
      <c r="BZ199" s="130"/>
      <c r="CA199" s="130"/>
      <c r="CB199" s="130"/>
      <c r="CC199" s="130"/>
      <c r="CD199" s="130"/>
    </row>
    <row r="200" spans="1:82" s="76" customFormat="1">
      <c r="A200" s="101">
        <v>468</v>
      </c>
      <c r="B200" s="78" t="s">
        <v>1089</v>
      </c>
      <c r="C200" s="85">
        <v>89.96426200763959</v>
      </c>
      <c r="D200" s="83">
        <v>41.086716682460271</v>
      </c>
      <c r="E200" s="83">
        <v>2.1999999999999999E-2</v>
      </c>
      <c r="F200" s="83">
        <v>8.9999999999999993E-3</v>
      </c>
      <c r="G200" s="83">
        <v>9.5519679999999987</v>
      </c>
      <c r="H200" s="83">
        <v>0.150505</v>
      </c>
      <c r="I200" s="83">
        <v>48.027705594151712</v>
      </c>
      <c r="J200" s="84">
        <v>0.21414900000000001</v>
      </c>
      <c r="K200" s="84">
        <v>0.38622600000000001</v>
      </c>
      <c r="L200" s="84">
        <v>1.76928352E-2</v>
      </c>
      <c r="M200" s="84">
        <v>3.8629299999999998E-2</v>
      </c>
      <c r="N200" s="83">
        <v>99.50459241181197</v>
      </c>
      <c r="O200" s="85">
        <v>63.466117404737375</v>
      </c>
      <c r="P200" s="84">
        <v>1.5698466084718941E-2</v>
      </c>
      <c r="Q200" s="84">
        <v>7.6814379265646882E-2</v>
      </c>
      <c r="R200" s="84">
        <v>2.2419359026328401E-2</v>
      </c>
      <c r="S200" s="85">
        <v>23.794333333333334</v>
      </c>
      <c r="T200" s="84">
        <v>8.0417333125118173E-3</v>
      </c>
      <c r="U200" s="85">
        <v>0.22884767385470717</v>
      </c>
      <c r="V200" s="85">
        <v>0.37283892033577132</v>
      </c>
      <c r="W200" s="80"/>
      <c r="X200" s="80"/>
      <c r="Y200" s="80"/>
      <c r="Z200" s="80"/>
      <c r="AA200" s="80"/>
      <c r="AB200" s="170"/>
      <c r="AC200" s="80"/>
      <c r="AD200" s="80"/>
      <c r="AE200" s="80"/>
      <c r="AF200" s="80"/>
      <c r="AG200" s="80"/>
      <c r="AH200" s="80"/>
      <c r="AI200" s="80"/>
      <c r="AJ200" s="80"/>
      <c r="AK200" s="80"/>
      <c r="AL200" s="80"/>
      <c r="AM200" s="80"/>
      <c r="AN200" s="80"/>
      <c r="AO200" s="80"/>
      <c r="AP200" s="80"/>
      <c r="AQ200" s="80"/>
      <c r="AR200" s="80"/>
      <c r="AS200" s="80"/>
      <c r="AT200" s="80"/>
      <c r="AU200" s="80"/>
      <c r="AV200" s="80"/>
      <c r="AW200" s="80"/>
      <c r="AX200" s="80"/>
      <c r="AZ200" s="80"/>
      <c r="BA200" s="80"/>
      <c r="BB200" s="80"/>
      <c r="BC200" s="130"/>
      <c r="BD200" s="130"/>
      <c r="BE200" s="130"/>
      <c r="BF200" s="130"/>
      <c r="BG200" s="130"/>
      <c r="BH200" s="130"/>
      <c r="BI200" s="130"/>
      <c r="BJ200" s="130"/>
      <c r="BK200" s="130"/>
      <c r="BL200" s="130"/>
      <c r="BM200" s="130"/>
      <c r="BN200" s="130"/>
      <c r="BO200" s="130"/>
      <c r="BP200" s="130"/>
      <c r="BQ200" s="130"/>
      <c r="BR200" s="130"/>
      <c r="BS200" s="130"/>
      <c r="BT200" s="130"/>
      <c r="BU200" s="130"/>
      <c r="BV200" s="130"/>
      <c r="BW200" s="130"/>
      <c r="BX200" s="130"/>
      <c r="BY200" s="130"/>
      <c r="BZ200" s="130"/>
      <c r="CA200" s="130"/>
      <c r="CB200" s="130"/>
      <c r="CC200" s="130"/>
      <c r="CD200" s="130"/>
    </row>
    <row r="201" spans="1:82" s="76" customFormat="1">
      <c r="A201" s="101">
        <v>468</v>
      </c>
      <c r="B201" s="78" t="s">
        <v>1090</v>
      </c>
      <c r="C201" s="85">
        <v>89.854222959000282</v>
      </c>
      <c r="D201" s="83">
        <v>41.338022145294744</v>
      </c>
      <c r="E201" s="83">
        <v>2.9000000000000001E-2</v>
      </c>
      <c r="F201" s="83">
        <v>0.02</v>
      </c>
      <c r="G201" s="83">
        <v>9.7087040000000009</v>
      </c>
      <c r="H201" s="83">
        <v>0.154389</v>
      </c>
      <c r="I201" s="83">
        <v>48.227273802966323</v>
      </c>
      <c r="J201" s="84">
        <v>0.21221099999999998</v>
      </c>
      <c r="K201" s="84">
        <v>0.37924000000000002</v>
      </c>
      <c r="L201" s="84">
        <v>1.75204256E-2</v>
      </c>
      <c r="M201" s="84">
        <v>4.5204500000000002E-2</v>
      </c>
      <c r="N201" s="83">
        <v>100.13156487386107</v>
      </c>
      <c r="O201" s="85">
        <v>62.884687380577638</v>
      </c>
      <c r="P201" s="84">
        <v>1.584361365394623E-2</v>
      </c>
      <c r="Q201" s="84">
        <v>7.6345366731750353E-2</v>
      </c>
      <c r="R201" s="84">
        <v>2.1857809240038627E-2</v>
      </c>
      <c r="S201" s="85">
        <v>10.610549999999998</v>
      </c>
      <c r="T201" s="84">
        <v>7.8636002016077896E-3</v>
      </c>
      <c r="U201" s="85">
        <v>0.19878761226773545</v>
      </c>
      <c r="V201" s="85">
        <v>0.36789543442599509</v>
      </c>
      <c r="W201" s="80"/>
      <c r="X201" s="80"/>
      <c r="Y201" s="80"/>
      <c r="Z201" s="80"/>
      <c r="AA201" s="80"/>
      <c r="AB201" s="170"/>
      <c r="AC201" s="80"/>
      <c r="AD201" s="80"/>
      <c r="AE201" s="80"/>
      <c r="AF201" s="80"/>
      <c r="AG201" s="80"/>
      <c r="AH201" s="80"/>
      <c r="AI201" s="80"/>
      <c r="AJ201" s="80"/>
      <c r="AK201" s="80"/>
      <c r="AL201" s="80"/>
      <c r="AM201" s="80"/>
      <c r="AN201" s="80"/>
      <c r="AO201" s="80"/>
      <c r="AP201" s="80"/>
      <c r="AQ201" s="80"/>
      <c r="AR201" s="80"/>
      <c r="AS201" s="80"/>
      <c r="AT201" s="80"/>
      <c r="AU201" s="80"/>
      <c r="AV201" s="80"/>
      <c r="AW201" s="80"/>
      <c r="AX201" s="80"/>
      <c r="AZ201" s="80"/>
      <c r="BA201" s="80"/>
      <c r="BB201" s="80"/>
      <c r="BC201" s="130"/>
      <c r="BD201" s="130"/>
      <c r="BE201" s="130"/>
      <c r="BF201" s="130"/>
      <c r="BG201" s="130"/>
      <c r="BH201" s="130"/>
      <c r="BI201" s="130"/>
      <c r="BJ201" s="130"/>
      <c r="BK201" s="130"/>
      <c r="BL201" s="130"/>
      <c r="BM201" s="130"/>
      <c r="BN201" s="130"/>
      <c r="BO201" s="130"/>
      <c r="BP201" s="130"/>
      <c r="BQ201" s="130"/>
      <c r="BR201" s="130"/>
      <c r="BS201" s="130"/>
      <c r="BT201" s="130"/>
      <c r="BU201" s="130"/>
      <c r="BV201" s="130"/>
      <c r="BW201" s="130"/>
      <c r="BX201" s="130"/>
      <c r="BY201" s="130"/>
      <c r="BZ201" s="130"/>
      <c r="CA201" s="130"/>
      <c r="CB201" s="130"/>
      <c r="CC201" s="130"/>
      <c r="CD201" s="130"/>
    </row>
    <row r="202" spans="1:82" s="76" customFormat="1">
      <c r="A202" s="101">
        <v>468</v>
      </c>
      <c r="B202" s="78" t="s">
        <v>1091</v>
      </c>
      <c r="C202" s="85">
        <v>90.756515763936434</v>
      </c>
      <c r="D202" s="83">
        <v>41.164510584803658</v>
      </c>
      <c r="E202" s="83">
        <v>2.1000000000000001E-2</v>
      </c>
      <c r="F202" s="83">
        <v>1.0999999999999999E-2</v>
      </c>
      <c r="G202" s="83">
        <v>8.8139199999999995</v>
      </c>
      <c r="H202" s="83">
        <v>0.13205600000000001</v>
      </c>
      <c r="I202" s="83">
        <v>48.538850550320568</v>
      </c>
      <c r="J202" s="84">
        <v>0.15697800000000001</v>
      </c>
      <c r="K202" s="84">
        <v>0.56786199999999998</v>
      </c>
      <c r="L202" s="84">
        <v>1.5504688000000003E-2</v>
      </c>
      <c r="M202" s="84">
        <v>4.5204500000000002E-2</v>
      </c>
      <c r="N202" s="83">
        <v>99.466886323124214</v>
      </c>
      <c r="O202" s="85">
        <v>66.743805658205602</v>
      </c>
      <c r="P202" s="84">
        <v>1.4927537945756479E-2</v>
      </c>
      <c r="Q202" s="84">
        <v>0.10311513730328631</v>
      </c>
      <c r="R202" s="84">
        <v>1.7810236534935648E-2</v>
      </c>
      <c r="S202" s="85">
        <v>14.270727272727274</v>
      </c>
      <c r="T202" s="84">
        <v>1.1699123352978734E-2</v>
      </c>
      <c r="U202" s="85">
        <v>0.38850689143383299</v>
      </c>
      <c r="V202" s="85">
        <v>0.65005417020409828</v>
      </c>
      <c r="W202" s="80"/>
      <c r="X202" s="80"/>
      <c r="Y202" s="80"/>
      <c r="Z202" s="80"/>
      <c r="AA202" s="80"/>
      <c r="AB202" s="170"/>
      <c r="AC202" s="80"/>
      <c r="AD202" s="80"/>
      <c r="AE202" s="80"/>
      <c r="AF202" s="80"/>
      <c r="AG202" s="80"/>
      <c r="AH202" s="80"/>
      <c r="AI202" s="80"/>
      <c r="AJ202" s="80"/>
      <c r="AK202" s="80"/>
      <c r="AL202" s="80"/>
      <c r="AM202" s="80"/>
      <c r="AN202" s="80"/>
      <c r="AO202" s="80"/>
      <c r="AP202" s="80"/>
      <c r="AQ202" s="80"/>
      <c r="AR202" s="80"/>
      <c r="AS202" s="80"/>
      <c r="AT202" s="80"/>
      <c r="AU202" s="80"/>
      <c r="AV202" s="80"/>
      <c r="AW202" s="80"/>
      <c r="AX202" s="80"/>
      <c r="AZ202" s="80"/>
      <c r="BA202" s="80"/>
      <c r="BB202" s="80"/>
      <c r="BC202" s="130"/>
      <c r="BD202" s="130"/>
      <c r="BE202" s="130"/>
      <c r="BF202" s="130"/>
      <c r="BG202" s="130"/>
      <c r="BH202" s="130"/>
      <c r="BI202" s="130"/>
      <c r="BJ202" s="130"/>
      <c r="BK202" s="130"/>
      <c r="BL202" s="130"/>
      <c r="BM202" s="130"/>
      <c r="BN202" s="130"/>
      <c r="BO202" s="130"/>
      <c r="BP202" s="130"/>
      <c r="BQ202" s="130"/>
      <c r="BR202" s="130"/>
      <c r="BS202" s="130"/>
      <c r="BT202" s="130"/>
      <c r="BU202" s="130"/>
      <c r="BV202" s="130"/>
      <c r="BW202" s="130"/>
      <c r="BX202" s="130"/>
      <c r="BY202" s="130"/>
      <c r="BZ202" s="130"/>
      <c r="CA202" s="130"/>
      <c r="CB202" s="130"/>
      <c r="CC202" s="130"/>
      <c r="CD202" s="130"/>
    </row>
    <row r="203" spans="1:82" s="76" customFormat="1">
      <c r="A203" s="101">
        <v>468</v>
      </c>
      <c r="B203" s="78" t="s">
        <v>1092</v>
      </c>
      <c r="C203" s="85">
        <v>89.129329735101948</v>
      </c>
      <c r="D203" s="83">
        <v>41.065721343194163</v>
      </c>
      <c r="E203" s="83">
        <v>1.9E-2</v>
      </c>
      <c r="F203" s="83">
        <v>5.0000000000000001E-3</v>
      </c>
      <c r="G203" s="83">
        <v>10.399136</v>
      </c>
      <c r="H203" s="83">
        <v>0.163128</v>
      </c>
      <c r="I203" s="83">
        <v>47.823333986351912</v>
      </c>
      <c r="J203" s="84">
        <v>0.21318000000000001</v>
      </c>
      <c r="K203" s="84">
        <v>0.3992</v>
      </c>
      <c r="L203" s="84">
        <v>1.8760950399999997E-2</v>
      </c>
      <c r="M203" s="84">
        <v>4.4382599999999994E-2</v>
      </c>
      <c r="N203" s="83">
        <v>100.15084287994605</v>
      </c>
      <c r="O203" s="85">
        <v>63.748320337403761</v>
      </c>
      <c r="P203" s="84">
        <v>1.5628971654998693E-2</v>
      </c>
      <c r="Q203" s="84">
        <v>8.6805639531211495E-2</v>
      </c>
      <c r="R203" s="84">
        <v>2.0499779981721557E-2</v>
      </c>
      <c r="S203" s="85">
        <v>42.636000000000003</v>
      </c>
      <c r="T203" s="84">
        <v>8.3473895842127166E-3</v>
      </c>
      <c r="U203" s="85">
        <v>0.24323997024977029</v>
      </c>
      <c r="V203" s="85">
        <v>0.47814880178687541</v>
      </c>
      <c r="W203" s="80"/>
      <c r="X203" s="80"/>
      <c r="Y203" s="80"/>
      <c r="Z203" s="80"/>
      <c r="AA203" s="80"/>
      <c r="AB203" s="170"/>
      <c r="AC203" s="80"/>
      <c r="AD203" s="80"/>
      <c r="AE203" s="80"/>
      <c r="AF203" s="80"/>
      <c r="AG203" s="80"/>
      <c r="AH203" s="80"/>
      <c r="AI203" s="80"/>
      <c r="AJ203" s="80"/>
      <c r="AK203" s="80"/>
      <c r="AL203" s="80"/>
      <c r="AM203" s="80"/>
      <c r="AN203" s="80"/>
      <c r="AO203" s="80"/>
      <c r="AP203" s="80"/>
      <c r="AQ203" s="80"/>
      <c r="AR203" s="80"/>
      <c r="AS203" s="80"/>
      <c r="AT203" s="80"/>
      <c r="AU203" s="80"/>
      <c r="AV203" s="80"/>
      <c r="AW203" s="80"/>
      <c r="AX203" s="80"/>
      <c r="AZ203" s="80"/>
      <c r="BA203" s="80"/>
      <c r="BB203" s="80"/>
      <c r="BC203" s="130"/>
      <c r="BD203" s="130"/>
      <c r="BE203" s="130"/>
      <c r="BF203" s="130"/>
      <c r="BG203" s="130"/>
      <c r="BH203" s="130"/>
      <c r="BI203" s="130"/>
      <c r="BJ203" s="130"/>
      <c r="BK203" s="130"/>
      <c r="BL203" s="130"/>
      <c r="BM203" s="130"/>
      <c r="BN203" s="130"/>
      <c r="BO203" s="130"/>
      <c r="BP203" s="130"/>
      <c r="BQ203" s="130"/>
      <c r="BR203" s="130"/>
      <c r="BS203" s="130"/>
      <c r="BT203" s="130"/>
      <c r="BU203" s="130"/>
      <c r="BV203" s="130"/>
      <c r="BW203" s="130"/>
      <c r="BX203" s="130"/>
      <c r="BY203" s="130"/>
      <c r="BZ203" s="130"/>
      <c r="CA203" s="130"/>
      <c r="CB203" s="130"/>
      <c r="CC203" s="130"/>
      <c r="CD203" s="130"/>
    </row>
    <row r="204" spans="1:82" s="76" customFormat="1">
      <c r="A204" s="101">
        <v>468</v>
      </c>
      <c r="B204" s="78" t="s">
        <v>1093</v>
      </c>
      <c r="C204" s="85">
        <v>90.415298334856942</v>
      </c>
      <c r="D204" s="83">
        <v>41.247506961257592</v>
      </c>
      <c r="E204" s="83">
        <v>1.7999999999999999E-2</v>
      </c>
      <c r="F204" s="83">
        <v>8.9999999999999993E-3</v>
      </c>
      <c r="G204" s="83">
        <v>9.2117120000000003</v>
      </c>
      <c r="H204" s="83">
        <v>0.144679</v>
      </c>
      <c r="I204" s="83">
        <v>48.739598274236407</v>
      </c>
      <c r="J204" s="84">
        <v>0.20736599999999999</v>
      </c>
      <c r="K204" s="84">
        <v>0.46307200000000004</v>
      </c>
      <c r="L204" s="84">
        <v>1.7067116800000001E-2</v>
      </c>
      <c r="M204" s="84">
        <v>4.4382599999999994E-2</v>
      </c>
      <c r="N204" s="83">
        <v>100.10238395229402</v>
      </c>
      <c r="O204" s="85">
        <v>63.670000483829718</v>
      </c>
      <c r="P204" s="84">
        <v>1.5648196702308742E-2</v>
      </c>
      <c r="Q204" s="84">
        <v>8.7519923230857402E-2</v>
      </c>
      <c r="R204" s="84">
        <v>2.2511124967866992E-2</v>
      </c>
      <c r="S204" s="85">
        <v>23.040666666666667</v>
      </c>
      <c r="T204" s="84">
        <v>9.5009400240538781E-3</v>
      </c>
      <c r="U204" s="85">
        <v>0.23925846295185904</v>
      </c>
      <c r="V204" s="85">
        <v>0.48567749483788319</v>
      </c>
      <c r="W204" s="80"/>
      <c r="X204" s="80"/>
      <c r="Y204" s="80"/>
      <c r="Z204" s="80"/>
      <c r="AA204" s="80"/>
      <c r="AB204" s="170"/>
      <c r="AC204" s="80"/>
      <c r="AD204" s="80"/>
      <c r="AE204" s="80"/>
      <c r="AF204" s="80"/>
      <c r="AG204" s="80"/>
      <c r="AH204" s="80"/>
      <c r="AI204" s="80"/>
      <c r="AJ204" s="80"/>
      <c r="AK204" s="80"/>
      <c r="AL204" s="80"/>
      <c r="AM204" s="80"/>
      <c r="AN204" s="80"/>
      <c r="AO204" s="80"/>
      <c r="AP204" s="80"/>
      <c r="AQ204" s="80"/>
      <c r="AR204" s="80"/>
      <c r="AS204" s="80"/>
      <c r="AT204" s="80"/>
      <c r="AU204" s="80"/>
      <c r="AV204" s="80"/>
      <c r="AW204" s="80"/>
      <c r="AX204" s="80"/>
      <c r="AZ204" s="80"/>
      <c r="BA204" s="80"/>
      <c r="BB204" s="80"/>
      <c r="BC204" s="130"/>
      <c r="BD204" s="130"/>
      <c r="BE204" s="130"/>
      <c r="BF204" s="130"/>
      <c r="BG204" s="130"/>
      <c r="BH204" s="130"/>
      <c r="BI204" s="130"/>
      <c r="BJ204" s="130"/>
      <c r="BK204" s="130"/>
      <c r="BL204" s="130"/>
      <c r="BM204" s="130"/>
      <c r="BN204" s="130"/>
      <c r="BO204" s="130"/>
      <c r="BP204" s="130"/>
      <c r="BQ204" s="130"/>
      <c r="BR204" s="130"/>
      <c r="BS204" s="130"/>
      <c r="BT204" s="130"/>
      <c r="BU204" s="130"/>
      <c r="BV204" s="130"/>
      <c r="BW204" s="130"/>
      <c r="BX204" s="130"/>
      <c r="BY204" s="130"/>
      <c r="BZ204" s="130"/>
      <c r="CA204" s="130"/>
      <c r="CB204" s="130"/>
      <c r="CC204" s="130"/>
      <c r="CD204" s="130"/>
    </row>
    <row r="205" spans="1:82" s="76" customFormat="1">
      <c r="A205" s="101">
        <v>468</v>
      </c>
      <c r="B205" s="78" t="s">
        <v>1094</v>
      </c>
      <c r="C205" s="85">
        <v>90.197627128756764</v>
      </c>
      <c r="D205" s="83">
        <v>41.208252911159896</v>
      </c>
      <c r="E205" s="83">
        <v>2.3E-2</v>
      </c>
      <c r="F205" s="83">
        <v>1.2E-2</v>
      </c>
      <c r="G205" s="83">
        <v>9.3922559999999997</v>
      </c>
      <c r="H205" s="83">
        <v>0.152447</v>
      </c>
      <c r="I205" s="83">
        <v>48.474360575961335</v>
      </c>
      <c r="J205" s="84">
        <v>0.20736599999999999</v>
      </c>
      <c r="K205" s="84">
        <v>0.40618599999999999</v>
      </c>
      <c r="L205" s="84">
        <v>1.7868518399999998E-2</v>
      </c>
      <c r="M205" s="84">
        <v>4.4382599999999994E-2</v>
      </c>
      <c r="N205" s="83">
        <v>99.938119605521251</v>
      </c>
      <c r="O205" s="85">
        <v>61.609975926059548</v>
      </c>
      <c r="P205" s="84">
        <v>1.6171418291134897E-2</v>
      </c>
      <c r="Q205" s="84">
        <v>7.8701458880261699E-2</v>
      </c>
      <c r="R205" s="84">
        <v>2.2078401610858989E-2</v>
      </c>
      <c r="S205" s="85">
        <v>17.2805</v>
      </c>
      <c r="T205" s="84">
        <v>8.3793988239100059E-3</v>
      </c>
      <c r="U205" s="85">
        <v>0.13089927190596251</v>
      </c>
      <c r="V205" s="85">
        <v>0.39272911688973439</v>
      </c>
      <c r="W205" s="80"/>
      <c r="X205" s="80"/>
      <c r="Y205" s="80"/>
      <c r="Z205" s="80"/>
      <c r="AA205" s="80"/>
      <c r="AB205" s="170"/>
      <c r="AC205" s="80"/>
      <c r="AD205" s="80"/>
      <c r="AE205" s="80"/>
      <c r="AF205" s="80"/>
      <c r="AG205" s="80"/>
      <c r="AH205" s="80"/>
      <c r="AI205" s="80"/>
      <c r="AJ205" s="80"/>
      <c r="AK205" s="80"/>
      <c r="AL205" s="80"/>
      <c r="AM205" s="80"/>
      <c r="AN205" s="80"/>
      <c r="AO205" s="80"/>
      <c r="AP205" s="80"/>
      <c r="AQ205" s="80"/>
      <c r="AR205" s="80"/>
      <c r="AS205" s="80"/>
      <c r="AT205" s="80"/>
      <c r="AU205" s="80"/>
      <c r="AV205" s="80"/>
      <c r="AW205" s="80"/>
      <c r="AX205" s="80"/>
      <c r="AZ205" s="80"/>
      <c r="BA205" s="80"/>
      <c r="BB205" s="80"/>
      <c r="BC205" s="130"/>
      <c r="BD205" s="130"/>
      <c r="BE205" s="130"/>
      <c r="BF205" s="130"/>
      <c r="BG205" s="130"/>
      <c r="BH205" s="130"/>
      <c r="BI205" s="130"/>
      <c r="BJ205" s="130"/>
      <c r="BK205" s="130"/>
      <c r="BL205" s="130"/>
      <c r="BM205" s="130"/>
      <c r="BN205" s="130"/>
      <c r="BO205" s="130"/>
      <c r="BP205" s="130"/>
      <c r="BQ205" s="130"/>
      <c r="BR205" s="130"/>
      <c r="BS205" s="130"/>
      <c r="BT205" s="130"/>
      <c r="BU205" s="130"/>
      <c r="BV205" s="130"/>
      <c r="BW205" s="130"/>
      <c r="BX205" s="130"/>
      <c r="BY205" s="130"/>
      <c r="BZ205" s="130"/>
      <c r="CA205" s="130"/>
      <c r="CB205" s="130"/>
      <c r="CC205" s="130"/>
      <c r="CD205" s="130"/>
    </row>
    <row r="206" spans="1:82" s="75" customFormat="1">
      <c r="A206" s="125">
        <v>468</v>
      </c>
      <c r="B206" s="118" t="s">
        <v>627</v>
      </c>
      <c r="C206" s="119">
        <v>89.73871557614433</v>
      </c>
      <c r="D206" s="120">
        <v>41.099617391590741</v>
      </c>
      <c r="E206" s="120">
        <v>2.0074074074074081E-2</v>
      </c>
      <c r="F206" s="120">
        <v>1.0148148148148151E-2</v>
      </c>
      <c r="G206" s="120">
        <v>9.8608474074074053</v>
      </c>
      <c r="H206" s="120">
        <v>0.15575559259259261</v>
      </c>
      <c r="I206" s="120">
        <v>48.400903425550503</v>
      </c>
      <c r="J206" s="121">
        <v>0.21597933333333336</v>
      </c>
      <c r="K206" s="121">
        <v>0.40001318518518519</v>
      </c>
      <c r="L206" s="121">
        <v>1.746417896296296E-2</v>
      </c>
      <c r="M206" s="121">
        <v>3.9725166666666666E-2</v>
      </c>
      <c r="N206" s="120">
        <v>100.22052790351161</v>
      </c>
      <c r="O206" s="119">
        <v>63.418045948711466</v>
      </c>
      <c r="P206" s="121">
        <v>1.5736176654971557E-2</v>
      </c>
      <c r="Q206" s="121">
        <v>8.0410312840364748E-2</v>
      </c>
      <c r="R206" s="121">
        <v>2.1914099655532045E-2</v>
      </c>
      <c r="S206" s="119">
        <v>24.382901781705943</v>
      </c>
      <c r="T206" s="121">
        <v>8.2516961869091368E-3</v>
      </c>
      <c r="U206" s="119">
        <v>0.22103781475539017</v>
      </c>
      <c r="V206" s="119">
        <v>0.41074077940001269</v>
      </c>
      <c r="W206" s="92"/>
      <c r="X206" s="164"/>
      <c r="Y206" s="164"/>
      <c r="Z206" s="164"/>
      <c r="AA206" s="164"/>
      <c r="AB206" s="216"/>
      <c r="AC206" s="164"/>
      <c r="AD206" s="164"/>
      <c r="AE206" s="164"/>
      <c r="AF206" s="164"/>
      <c r="AG206" s="216"/>
      <c r="AH206" s="216"/>
      <c r="AI206" s="216"/>
      <c r="AJ206" s="216"/>
      <c r="AK206" s="164"/>
      <c r="AL206" s="164"/>
      <c r="AM206" s="164"/>
      <c r="AN206" s="164"/>
      <c r="AO206" s="164"/>
      <c r="AP206" s="164"/>
      <c r="AQ206" s="164"/>
      <c r="AR206" s="164"/>
      <c r="AS206" s="164"/>
      <c r="AT206" s="164"/>
      <c r="AU206" s="164"/>
      <c r="AV206" s="164"/>
      <c r="AW206" s="164"/>
      <c r="AX206" s="164"/>
      <c r="AY206" s="164"/>
      <c r="AZ206" s="92"/>
      <c r="BA206" s="164"/>
      <c r="BB206" s="164"/>
      <c r="BC206" s="217"/>
      <c r="BD206" s="217"/>
      <c r="BE206" s="217"/>
      <c r="BF206" s="217"/>
      <c r="BG206" s="217"/>
      <c r="BH206" s="217"/>
      <c r="BI206" s="217"/>
      <c r="BJ206" s="217"/>
      <c r="BK206" s="217"/>
      <c r="BL206" s="217"/>
      <c r="BM206" s="217"/>
      <c r="BN206" s="217"/>
      <c r="BO206" s="217"/>
      <c r="BP206" s="217"/>
      <c r="BQ206" s="217"/>
      <c r="BR206" s="217"/>
      <c r="BS206" s="217"/>
      <c r="BT206" s="217"/>
      <c r="BU206" s="217"/>
      <c r="BV206" s="217"/>
      <c r="BW206" s="217"/>
      <c r="BX206" s="217"/>
      <c r="BY206" s="217"/>
      <c r="BZ206" s="217"/>
      <c r="CA206" s="217"/>
      <c r="CB206" s="218"/>
      <c r="CC206" s="218"/>
      <c r="CD206" s="218"/>
    </row>
    <row r="207" spans="1:82" s="75" customFormat="1">
      <c r="A207" s="79">
        <v>468</v>
      </c>
      <c r="B207" s="78" t="s">
        <v>30</v>
      </c>
      <c r="C207" s="88">
        <v>91.335561219790321</v>
      </c>
      <c r="D207" s="86">
        <v>41.76037891915508</v>
      </c>
      <c r="E207" s="86">
        <v>2.9000000000000001E-2</v>
      </c>
      <c r="F207" s="86">
        <v>0.02</v>
      </c>
      <c r="G207" s="86">
        <v>14.281824</v>
      </c>
      <c r="H207" s="86">
        <v>0.20876499999999998</v>
      </c>
      <c r="I207" s="86">
        <v>49.621794762189751</v>
      </c>
      <c r="J207" s="87">
        <v>0.272289</v>
      </c>
      <c r="K207" s="87">
        <v>0.56786199999999998</v>
      </c>
      <c r="L207" s="87">
        <v>2.0489993599999999E-2</v>
      </c>
      <c r="M207" s="87">
        <v>4.9313999999999997E-2</v>
      </c>
      <c r="N207" s="86">
        <v>101.22168988973181</v>
      </c>
      <c r="O207" s="88">
        <v>69.827803036011815</v>
      </c>
      <c r="P207" s="87">
        <v>1.6992702359411801E-2</v>
      </c>
      <c r="Q207" s="87">
        <v>0.10311513730328631</v>
      </c>
      <c r="R207" s="87">
        <v>2.66421446403842E-2</v>
      </c>
      <c r="S207" s="88">
        <v>44.186399999999999</v>
      </c>
      <c r="T207" s="87">
        <v>1.1699123352978734E-2</v>
      </c>
      <c r="U207" s="88">
        <v>0.525045006995152</v>
      </c>
      <c r="V207" s="88">
        <v>0.65005417020409828</v>
      </c>
      <c r="W207" s="93"/>
      <c r="AB207" s="132"/>
      <c r="AG207" s="132"/>
      <c r="AH207" s="132"/>
      <c r="AI207" s="132"/>
      <c r="AJ207" s="132"/>
      <c r="AZ207" s="93"/>
      <c r="BC207" s="168"/>
      <c r="BD207" s="168"/>
      <c r="BE207" s="168"/>
      <c r="BF207" s="168"/>
      <c r="BG207" s="168"/>
      <c r="BH207" s="168"/>
      <c r="BI207" s="168"/>
      <c r="BJ207" s="168"/>
      <c r="BK207" s="168"/>
      <c r="BL207" s="168"/>
      <c r="BM207" s="168"/>
      <c r="BN207" s="168"/>
      <c r="BO207" s="168"/>
      <c r="BP207" s="168"/>
      <c r="BQ207" s="168"/>
      <c r="BR207" s="168"/>
      <c r="BS207" s="168"/>
      <c r="BT207" s="168"/>
      <c r="BU207" s="168"/>
      <c r="BV207" s="168"/>
      <c r="BW207" s="168"/>
      <c r="BX207" s="168"/>
      <c r="BY207" s="168"/>
      <c r="BZ207" s="168"/>
      <c r="CA207" s="168"/>
      <c r="CB207" s="133"/>
      <c r="CC207" s="133"/>
      <c r="CD207" s="133"/>
    </row>
    <row r="208" spans="1:82" s="75" customFormat="1" ht="15.75" thickBot="1">
      <c r="A208" s="81">
        <v>468</v>
      </c>
      <c r="B208" s="95" t="s">
        <v>29</v>
      </c>
      <c r="C208" s="122">
        <v>84.747904677864511</v>
      </c>
      <c r="D208" s="123">
        <v>40.386772728164679</v>
      </c>
      <c r="E208" s="123">
        <v>1.6E-2</v>
      </c>
      <c r="F208" s="123">
        <v>5.0000000000000001E-3</v>
      </c>
      <c r="G208" s="123">
        <v>8.3397439999999996</v>
      </c>
      <c r="H208" s="123">
        <v>0.119433</v>
      </c>
      <c r="I208" s="123">
        <v>44.510390970823927</v>
      </c>
      <c r="J208" s="124">
        <v>0.15407099999999999</v>
      </c>
      <c r="K208" s="124">
        <v>0.246506</v>
      </c>
      <c r="L208" s="124">
        <v>1.5026281599999997E-2</v>
      </c>
      <c r="M208" s="124">
        <v>2.79446E-2</v>
      </c>
      <c r="N208" s="123">
        <v>99.466886323124214</v>
      </c>
      <c r="O208" s="122">
        <v>58.632268754782551</v>
      </c>
      <c r="P208" s="124">
        <v>1.4268252018372032E-2</v>
      </c>
      <c r="Q208" s="124">
        <v>5.9216347349737658E-2</v>
      </c>
      <c r="R208" s="124">
        <v>1.7810236534935648E-2</v>
      </c>
      <c r="S208" s="122">
        <v>9.6294374999999981</v>
      </c>
      <c r="T208" s="124">
        <v>5.5381674845674123E-3</v>
      </c>
      <c r="U208" s="122">
        <v>-3.9188658634183859E-2</v>
      </c>
      <c r="V208" s="122">
        <v>0.18735214433570485</v>
      </c>
      <c r="W208" s="94"/>
      <c r="X208" s="134"/>
      <c r="Y208" s="134"/>
      <c r="Z208" s="134"/>
      <c r="AA208" s="134"/>
      <c r="AB208" s="135"/>
      <c r="AC208" s="134"/>
      <c r="AD208" s="134"/>
      <c r="AE208" s="134"/>
      <c r="AF208" s="134"/>
      <c r="AG208" s="135"/>
      <c r="AH208" s="135"/>
      <c r="AI208" s="135"/>
      <c r="AJ208" s="135"/>
      <c r="AK208" s="134"/>
      <c r="AL208" s="134"/>
      <c r="AM208" s="134"/>
      <c r="AN208" s="134"/>
      <c r="AO208" s="134"/>
      <c r="AP208" s="134"/>
      <c r="AQ208" s="134"/>
      <c r="AR208" s="134"/>
      <c r="AS208" s="134"/>
      <c r="AT208" s="134"/>
      <c r="AU208" s="134"/>
      <c r="AV208" s="134"/>
      <c r="AW208" s="134"/>
      <c r="AX208" s="134"/>
      <c r="AY208" s="134"/>
      <c r="AZ208" s="94"/>
      <c r="BA208" s="134"/>
      <c r="BB208" s="134"/>
      <c r="BC208" s="219"/>
      <c r="BD208" s="219"/>
      <c r="BE208" s="219"/>
      <c r="BF208" s="219"/>
      <c r="BG208" s="219"/>
      <c r="BH208" s="219"/>
      <c r="BI208" s="219"/>
      <c r="BJ208" s="219"/>
      <c r="BK208" s="219"/>
      <c r="BL208" s="219"/>
      <c r="BM208" s="219"/>
      <c r="BN208" s="219"/>
      <c r="BO208" s="219"/>
      <c r="BP208" s="219"/>
      <c r="BQ208" s="219"/>
      <c r="BR208" s="219"/>
      <c r="BS208" s="219"/>
      <c r="BT208" s="219"/>
      <c r="BU208" s="219"/>
      <c r="BV208" s="219"/>
      <c r="BW208" s="219"/>
      <c r="BX208" s="219"/>
      <c r="BY208" s="219"/>
      <c r="BZ208" s="219"/>
      <c r="CA208" s="219"/>
      <c r="CB208" s="136"/>
      <c r="CC208" s="136"/>
      <c r="CD208" s="136"/>
    </row>
    <row r="209" spans="1:82" s="76" customFormat="1">
      <c r="A209" s="101">
        <v>469</v>
      </c>
      <c r="B209" s="78" t="s">
        <v>162</v>
      </c>
      <c r="C209" s="85">
        <v>90.306416903981898</v>
      </c>
      <c r="D209" s="83">
        <v>41.00197647923558</v>
      </c>
      <c r="E209" s="83">
        <v>2.1000000000000001E-2</v>
      </c>
      <c r="F209" s="83">
        <v>7.0000000000000001E-3</v>
      </c>
      <c r="G209" s="83">
        <v>9.3426559999999998</v>
      </c>
      <c r="H209" s="83">
        <v>0.146621</v>
      </c>
      <c r="I209" s="83">
        <v>48.81832850212065</v>
      </c>
      <c r="J209" s="84">
        <v>0.20445899999999997</v>
      </c>
      <c r="K209" s="84">
        <v>0.43512800000000001</v>
      </c>
      <c r="L209" s="84">
        <v>1.69230784E-2</v>
      </c>
      <c r="M209" s="84">
        <v>4.1095E-2</v>
      </c>
      <c r="N209" s="83">
        <v>100.03518705975624</v>
      </c>
      <c r="O209" s="85">
        <v>63.719767291179295</v>
      </c>
      <c r="P209" s="84">
        <v>1.5635975050790566E-2</v>
      </c>
      <c r="Q209" s="84">
        <v>8.3273052246993814E-2</v>
      </c>
      <c r="R209" s="84">
        <v>2.1884461977407708E-2</v>
      </c>
      <c r="S209" s="85">
        <v>29.208428571428566</v>
      </c>
      <c r="T209" s="84">
        <v>8.9132097175571717E-3</v>
      </c>
      <c r="U209" s="85">
        <v>0.2417895669812733</v>
      </c>
      <c r="V209" s="85">
        <v>0.44091462529376418</v>
      </c>
      <c r="W209" s="80"/>
      <c r="X209" s="172" t="s">
        <v>162</v>
      </c>
      <c r="Y209" s="75" t="s">
        <v>1136</v>
      </c>
      <c r="Z209" s="172"/>
      <c r="AA209" s="165">
        <v>26.73</v>
      </c>
      <c r="AB209" s="166">
        <v>1359.69</v>
      </c>
      <c r="AC209" s="165">
        <v>1.22</v>
      </c>
      <c r="AD209" s="165">
        <v>118.04</v>
      </c>
      <c r="AE209" s="165">
        <v>1.67</v>
      </c>
      <c r="AF209" s="165"/>
      <c r="AG209" s="166">
        <v>1306.1500000000001</v>
      </c>
      <c r="AH209" s="166">
        <v>75465.070000000007</v>
      </c>
      <c r="AI209" s="166">
        <v>137.38</v>
      </c>
      <c r="AJ209" s="166">
        <v>4199.96</v>
      </c>
      <c r="AK209" s="165">
        <v>2.5299999999999998</v>
      </c>
      <c r="AL209" s="165"/>
      <c r="AM209" s="165"/>
      <c r="AN209" s="165"/>
      <c r="AO209" s="167" t="s">
        <v>945</v>
      </c>
      <c r="AP209" s="165">
        <v>0.20899999999999999</v>
      </c>
      <c r="AQ209" s="165"/>
      <c r="AR209" s="165"/>
      <c r="AS209" s="167"/>
      <c r="AT209" s="167" t="s">
        <v>945</v>
      </c>
      <c r="AU209" s="167" t="s">
        <v>945</v>
      </c>
      <c r="AV209" s="167" t="s">
        <v>945</v>
      </c>
      <c r="AW209" s="165">
        <v>9.5000000000000001E-2</v>
      </c>
      <c r="AX209" s="167" t="s">
        <v>945</v>
      </c>
      <c r="AZ209" s="80"/>
      <c r="BA209" s="165">
        <v>0.11</v>
      </c>
      <c r="BB209" s="165"/>
      <c r="BC209" s="130"/>
      <c r="BD209" s="130"/>
      <c r="BE209" s="130"/>
      <c r="BF209" s="130"/>
      <c r="BG209" s="130"/>
      <c r="BH209" s="130"/>
      <c r="BI209" s="130"/>
      <c r="BJ209" s="130"/>
      <c r="BK209" s="130"/>
      <c r="BL209" s="130"/>
      <c r="BM209" s="130"/>
      <c r="BN209" s="130"/>
      <c r="BO209" s="130"/>
      <c r="BP209" s="130"/>
      <c r="BQ209" s="130"/>
      <c r="BR209" s="130"/>
      <c r="BS209" s="130"/>
      <c r="BT209" s="130"/>
      <c r="BU209" s="130"/>
      <c r="BV209" s="130"/>
      <c r="BW209" s="130"/>
      <c r="BX209" s="130"/>
      <c r="BY209" s="130"/>
      <c r="BZ209" s="130"/>
      <c r="CA209" s="130"/>
      <c r="CB209" s="130"/>
      <c r="CC209" s="130"/>
      <c r="CD209" s="130"/>
    </row>
    <row r="210" spans="1:82" s="76" customFormat="1">
      <c r="A210" s="101">
        <v>469</v>
      </c>
      <c r="B210" s="78" t="s">
        <v>163</v>
      </c>
      <c r="C210" s="85">
        <v>89.414299313467481</v>
      </c>
      <c r="D210" s="83">
        <v>41.114783569618893</v>
      </c>
      <c r="E210" s="83">
        <v>1.9E-2</v>
      </c>
      <c r="F210" s="83">
        <v>8.0000000000000002E-3</v>
      </c>
      <c r="G210" s="83">
        <v>10.097568000000001</v>
      </c>
      <c r="H210" s="83">
        <v>0.16409899999999999</v>
      </c>
      <c r="I210" s="83">
        <v>47.839036892540328</v>
      </c>
      <c r="J210" s="84">
        <v>0.23740499999999998</v>
      </c>
      <c r="K210" s="84">
        <v>0.36127599999999999</v>
      </c>
      <c r="L210" s="84">
        <v>1.8092675199999998E-2</v>
      </c>
      <c r="M210" s="84">
        <v>3.3697900000000003E-2</v>
      </c>
      <c r="N210" s="83">
        <v>99.892959037359219</v>
      </c>
      <c r="O210" s="85">
        <v>61.533391428345091</v>
      </c>
      <c r="P210" s="84">
        <v>1.6191545248521916E-2</v>
      </c>
      <c r="Q210" s="84">
        <v>7.6255903415497983E-2</v>
      </c>
      <c r="R210" s="84">
        <v>2.3511106832853214E-2</v>
      </c>
      <c r="S210" s="85">
        <v>29.675624999999997</v>
      </c>
      <c r="T210" s="84">
        <v>7.5519078866810281E-3</v>
      </c>
      <c r="U210" s="85">
        <v>0.12673097903111064</v>
      </c>
      <c r="V210" s="85">
        <v>0.36695247318003182</v>
      </c>
      <c r="W210" s="80"/>
      <c r="Y210" s="75"/>
      <c r="AB210" s="131"/>
      <c r="AZ210" s="80"/>
      <c r="BC210" s="130"/>
      <c r="BD210" s="130"/>
      <c r="BE210" s="130"/>
      <c r="BF210" s="130"/>
      <c r="BG210" s="130"/>
      <c r="BH210" s="130"/>
      <c r="BI210" s="130"/>
      <c r="BJ210" s="130"/>
      <c r="BK210" s="130"/>
      <c r="BL210" s="130"/>
      <c r="BM210" s="130"/>
      <c r="BN210" s="130"/>
      <c r="BO210" s="130"/>
      <c r="BP210" s="130"/>
      <c r="BQ210" s="130"/>
      <c r="BR210" s="130"/>
      <c r="BS210" s="130"/>
      <c r="BT210" s="130"/>
      <c r="BU210" s="130"/>
      <c r="BV210" s="130"/>
      <c r="BW210" s="130"/>
      <c r="BX210" s="130"/>
      <c r="BY210" s="130"/>
      <c r="BZ210" s="130"/>
      <c r="CA210" s="130"/>
      <c r="CB210" s="130"/>
      <c r="CC210" s="130"/>
      <c r="CD210" s="130"/>
    </row>
    <row r="211" spans="1:82" s="76" customFormat="1">
      <c r="A211" s="101">
        <v>469</v>
      </c>
      <c r="B211" s="78" t="s">
        <v>164</v>
      </c>
      <c r="C211" s="85">
        <v>90.085032725996356</v>
      </c>
      <c r="D211" s="83">
        <v>41.471187038725049</v>
      </c>
      <c r="E211" s="83">
        <v>1.9E-2</v>
      </c>
      <c r="F211" s="83">
        <v>7.0000000000000001E-3</v>
      </c>
      <c r="G211" s="83">
        <v>9.598592</v>
      </c>
      <c r="H211" s="83">
        <v>0.151476</v>
      </c>
      <c r="I211" s="83">
        <v>48.915574784186418</v>
      </c>
      <c r="J211" s="84">
        <v>0.21414900000000001</v>
      </c>
      <c r="K211" s="84">
        <v>0.3992</v>
      </c>
      <c r="L211" s="84">
        <v>1.7641548800000004E-2</v>
      </c>
      <c r="M211" s="84">
        <v>4.1095E-2</v>
      </c>
      <c r="N211" s="83">
        <v>100.83491537171146</v>
      </c>
      <c r="O211" s="85">
        <v>63.36708125379598</v>
      </c>
      <c r="P211" s="84">
        <v>1.5723001152863989E-2</v>
      </c>
      <c r="Q211" s="84">
        <v>7.8334108171181971E-2</v>
      </c>
      <c r="R211" s="84">
        <v>2.2310459700756111E-2</v>
      </c>
      <c r="S211" s="85">
        <v>30.592714285714287</v>
      </c>
      <c r="T211" s="84">
        <v>8.1609998811473568E-3</v>
      </c>
      <c r="U211" s="85">
        <v>0.22376646124186772</v>
      </c>
      <c r="V211" s="85">
        <v>0.38885716694589217</v>
      </c>
      <c r="W211" s="80"/>
      <c r="AB211" s="131"/>
      <c r="AZ211" s="80"/>
      <c r="BC211" s="130"/>
      <c r="BD211" s="130"/>
      <c r="BE211" s="130"/>
      <c r="BF211" s="130"/>
      <c r="BG211" s="130"/>
      <c r="BH211" s="130"/>
      <c r="BI211" s="130"/>
      <c r="BJ211" s="130"/>
      <c r="BK211" s="130"/>
      <c r="BL211" s="130"/>
      <c r="BM211" s="130"/>
      <c r="BN211" s="130"/>
      <c r="BO211" s="130"/>
      <c r="BP211" s="130"/>
      <c r="BQ211" s="130"/>
      <c r="BR211" s="130"/>
      <c r="BS211" s="130"/>
      <c r="BT211" s="130"/>
      <c r="BU211" s="130"/>
      <c r="BV211" s="130"/>
      <c r="BW211" s="130"/>
      <c r="BX211" s="130"/>
      <c r="BY211" s="130"/>
      <c r="BZ211" s="130"/>
      <c r="CA211" s="130"/>
      <c r="CB211" s="130"/>
      <c r="CC211" s="130"/>
      <c r="CD211" s="130"/>
    </row>
    <row r="212" spans="1:82" s="76" customFormat="1">
      <c r="A212" s="101">
        <v>469</v>
      </c>
      <c r="B212" s="78" t="s">
        <v>165</v>
      </c>
      <c r="C212" s="85">
        <v>89.253976188801886</v>
      </c>
      <c r="D212" s="83">
        <v>41.125015438149383</v>
      </c>
      <c r="E212" s="83">
        <v>1.9E-2</v>
      </c>
      <c r="F212" s="83">
        <v>7.0000000000000001E-3</v>
      </c>
      <c r="G212" s="83">
        <v>10.213631999999999</v>
      </c>
      <c r="H212" s="83">
        <v>0.16506999999999999</v>
      </c>
      <c r="I212" s="83">
        <v>47.581513678429786</v>
      </c>
      <c r="J212" s="84">
        <v>0.21899399999999999</v>
      </c>
      <c r="K212" s="84">
        <v>0.39221400000000001</v>
      </c>
      <c r="L212" s="84">
        <v>1.6965004800000003E-2</v>
      </c>
      <c r="M212" s="84">
        <v>3.9451199999999999E-2</v>
      </c>
      <c r="N212" s="83">
        <v>99.778855321379169</v>
      </c>
      <c r="O212" s="85">
        <v>61.874550190828131</v>
      </c>
      <c r="P212" s="84">
        <v>1.6102269649384025E-2</v>
      </c>
      <c r="Q212" s="84">
        <v>8.4190879010728387E-2</v>
      </c>
      <c r="R212" s="84">
        <v>2.1441344274005566E-2</v>
      </c>
      <c r="S212" s="85">
        <v>31.284857142857142</v>
      </c>
      <c r="T212" s="84">
        <v>8.2429912308107818E-3</v>
      </c>
      <c r="U212" s="85">
        <v>0.14521995561256817</v>
      </c>
      <c r="V212" s="85">
        <v>0.45058870294887937</v>
      </c>
      <c r="W212" s="80"/>
      <c r="AB212" s="131"/>
      <c r="AZ212" s="80"/>
      <c r="BC212" s="130"/>
      <c r="BD212" s="130"/>
      <c r="BE212" s="130"/>
      <c r="BF212" s="130"/>
      <c r="BG212" s="130"/>
      <c r="BH212" s="130"/>
      <c r="BI212" s="130"/>
      <c r="BJ212" s="130"/>
      <c r="BK212" s="130"/>
      <c r="BL212" s="130"/>
      <c r="BM212" s="130"/>
      <c r="BN212" s="130"/>
      <c r="BO212" s="130"/>
      <c r="BP212" s="130"/>
      <c r="BQ212" s="130"/>
      <c r="BR212" s="130"/>
      <c r="BS212" s="130"/>
      <c r="BT212" s="130"/>
      <c r="BU212" s="130"/>
      <c r="BV212" s="130"/>
      <c r="BW212" s="130"/>
      <c r="BX212" s="130"/>
      <c r="BY212" s="130"/>
      <c r="BZ212" s="130"/>
      <c r="CA212" s="130"/>
      <c r="CB212" s="130"/>
      <c r="CC212" s="130"/>
      <c r="CD212" s="130"/>
    </row>
    <row r="213" spans="1:82" s="76" customFormat="1">
      <c r="A213" s="101">
        <v>469</v>
      </c>
      <c r="B213" s="78" t="s">
        <v>166</v>
      </c>
      <c r="C213" s="85">
        <v>89.417319724382992</v>
      </c>
      <c r="D213" s="83">
        <v>40.845205348521461</v>
      </c>
      <c r="E213" s="83">
        <v>0.03</v>
      </c>
      <c r="F213" s="83">
        <v>1.6E-2</v>
      </c>
      <c r="G213" s="83">
        <v>10.105504</v>
      </c>
      <c r="H213" s="83">
        <v>0.16409899999999999</v>
      </c>
      <c r="I213" s="83">
        <v>47.89191735325403</v>
      </c>
      <c r="J213" s="84">
        <v>0.250002</v>
      </c>
      <c r="K213" s="84">
        <v>0.32335200000000003</v>
      </c>
      <c r="L213" s="84">
        <v>1.7083945600000004E-2</v>
      </c>
      <c r="M213" s="84">
        <v>4.6026400000000002E-2</v>
      </c>
      <c r="N213" s="83">
        <v>99.689190047375504</v>
      </c>
      <c r="O213" s="85">
        <v>61.581752478686646</v>
      </c>
      <c r="P213" s="84">
        <v>1.6178829791371807E-2</v>
      </c>
      <c r="Q213" s="84">
        <v>6.8229361236588279E-2</v>
      </c>
      <c r="R213" s="84">
        <v>2.4739191632599425E-2</v>
      </c>
      <c r="S213" s="85">
        <v>15.625125000000001</v>
      </c>
      <c r="T213" s="84">
        <v>6.7517029567835786E-3</v>
      </c>
      <c r="U213" s="85">
        <v>0.1293643502068984</v>
      </c>
      <c r="V213" s="85">
        <v>0.28235111330588775</v>
      </c>
      <c r="W213" s="80"/>
      <c r="AB213" s="131"/>
      <c r="AZ213" s="80"/>
      <c r="BC213" s="130"/>
      <c r="BD213" s="130"/>
      <c r="BE213" s="130"/>
      <c r="BF213" s="130"/>
      <c r="BG213" s="130"/>
      <c r="BH213" s="130"/>
      <c r="BI213" s="130"/>
      <c r="BJ213" s="130"/>
      <c r="BK213" s="130"/>
      <c r="BL213" s="130"/>
      <c r="BM213" s="130"/>
      <c r="BN213" s="130"/>
      <c r="BO213" s="130"/>
      <c r="BP213" s="130"/>
      <c r="BQ213" s="130"/>
      <c r="BR213" s="130"/>
      <c r="BS213" s="130"/>
      <c r="BT213" s="130"/>
      <c r="BU213" s="130"/>
      <c r="BV213" s="130"/>
      <c r="BW213" s="130"/>
      <c r="BX213" s="130"/>
      <c r="BY213" s="130"/>
      <c r="BZ213" s="130"/>
      <c r="CA213" s="130"/>
      <c r="CB213" s="130"/>
      <c r="CC213" s="130"/>
      <c r="CD213" s="130"/>
    </row>
    <row r="214" spans="1:82" s="76" customFormat="1">
      <c r="A214" s="101">
        <v>469</v>
      </c>
      <c r="B214" s="78" t="s">
        <v>167</v>
      </c>
      <c r="C214" s="85">
        <v>90.118777097406891</v>
      </c>
      <c r="D214" s="83">
        <v>41.23267871497756</v>
      </c>
      <c r="E214" s="83">
        <v>1.7999999999999999E-2</v>
      </c>
      <c r="F214" s="83">
        <v>8.9999999999999993E-3</v>
      </c>
      <c r="G214" s="83">
        <v>9.5370880000000007</v>
      </c>
      <c r="H214" s="83">
        <v>0.149534</v>
      </c>
      <c r="I214" s="83">
        <v>48.786387061871821</v>
      </c>
      <c r="J214" s="84">
        <v>0.21027299999999999</v>
      </c>
      <c r="K214" s="84">
        <v>0.43013800000000002</v>
      </c>
      <c r="L214" s="84">
        <v>1.6709203200000002E-2</v>
      </c>
      <c r="M214" s="84">
        <v>4.5204500000000002E-2</v>
      </c>
      <c r="N214" s="83">
        <v>100.43501248004937</v>
      </c>
      <c r="O214" s="85">
        <v>63.778725908489044</v>
      </c>
      <c r="P214" s="84">
        <v>1.5621520772249362E-2</v>
      </c>
      <c r="Q214" s="84">
        <v>8.4086242191729249E-2</v>
      </c>
      <c r="R214" s="84">
        <v>2.2047924901185768E-2</v>
      </c>
      <c r="S214" s="85">
        <v>23.363666666666667</v>
      </c>
      <c r="T214" s="84">
        <v>8.8167627468394173E-3</v>
      </c>
      <c r="U214" s="85">
        <v>0.24478304806715689</v>
      </c>
      <c r="V214" s="85">
        <v>0.44948580994926463</v>
      </c>
      <c r="W214" s="80"/>
      <c r="AB214" s="131"/>
      <c r="AZ214" s="80"/>
      <c r="BC214" s="130"/>
      <c r="BD214" s="130"/>
      <c r="BE214" s="130"/>
      <c r="BF214" s="130"/>
      <c r="BG214" s="130"/>
      <c r="BH214" s="130"/>
      <c r="BI214" s="130"/>
      <c r="BJ214" s="130"/>
      <c r="BK214" s="130"/>
      <c r="BL214" s="130"/>
      <c r="BM214" s="130"/>
      <c r="BN214" s="130"/>
      <c r="BO214" s="130"/>
      <c r="BP214" s="130"/>
      <c r="BQ214" s="130"/>
      <c r="BR214" s="130"/>
      <c r="BS214" s="130"/>
      <c r="BT214" s="130"/>
      <c r="BU214" s="130"/>
      <c r="BV214" s="130"/>
      <c r="BW214" s="130"/>
      <c r="BX214" s="130"/>
      <c r="BY214" s="130"/>
      <c r="BZ214" s="130"/>
      <c r="CA214" s="130"/>
      <c r="CB214" s="130"/>
      <c r="CC214" s="130"/>
      <c r="CD214" s="130"/>
    </row>
    <row r="215" spans="1:82" s="76" customFormat="1">
      <c r="A215" s="101">
        <v>469</v>
      </c>
      <c r="B215" s="78" t="s">
        <v>168</v>
      </c>
      <c r="C215" s="85">
        <v>89.718638697770899</v>
      </c>
      <c r="D215" s="83">
        <v>40.809399847057321</v>
      </c>
      <c r="E215" s="83">
        <v>1.9E-2</v>
      </c>
      <c r="F215" s="83">
        <v>7.0000000000000001E-3</v>
      </c>
      <c r="G215" s="83">
        <v>9.8297280000000011</v>
      </c>
      <c r="H215" s="83">
        <v>0.15536</v>
      </c>
      <c r="I215" s="83">
        <v>48.111824711825513</v>
      </c>
      <c r="J215" s="84">
        <v>0.21027299999999999</v>
      </c>
      <c r="K215" s="84">
        <v>0.42015799999999998</v>
      </c>
      <c r="L215" s="84">
        <v>1.9387299199999992E-2</v>
      </c>
      <c r="M215" s="84">
        <v>4.0273099999999999E-2</v>
      </c>
      <c r="N215" s="83">
        <v>99.622403958082842</v>
      </c>
      <c r="O215" s="85">
        <v>63.270648815653971</v>
      </c>
      <c r="P215" s="84">
        <v>1.5746964987034519E-2</v>
      </c>
      <c r="Q215" s="84">
        <v>8.5842490526219201E-2</v>
      </c>
      <c r="R215" s="84">
        <v>2.1391537995761427E-2</v>
      </c>
      <c r="S215" s="85">
        <v>30.038999999999998</v>
      </c>
      <c r="T215" s="84">
        <v>8.7329466823720028E-3</v>
      </c>
      <c r="U215" s="85">
        <v>0.21880355118515071</v>
      </c>
      <c r="V215" s="85">
        <v>0.46799701864445559</v>
      </c>
      <c r="W215" s="80"/>
      <c r="AB215" s="131"/>
      <c r="AZ215" s="80"/>
      <c r="BC215" s="130"/>
      <c r="BD215" s="130"/>
      <c r="BE215" s="130"/>
      <c r="BF215" s="130"/>
      <c r="BG215" s="130"/>
      <c r="BH215" s="130"/>
      <c r="BI215" s="130"/>
      <c r="BJ215" s="130"/>
      <c r="BK215" s="130"/>
      <c r="BL215" s="130"/>
      <c r="BM215" s="130"/>
      <c r="BN215" s="130"/>
      <c r="BO215" s="130"/>
      <c r="BP215" s="130"/>
      <c r="BQ215" s="130"/>
      <c r="BR215" s="130"/>
      <c r="BS215" s="130"/>
      <c r="BT215" s="130"/>
      <c r="BU215" s="130"/>
      <c r="BV215" s="130"/>
      <c r="BW215" s="130"/>
      <c r="BX215" s="130"/>
      <c r="BY215" s="130"/>
      <c r="BZ215" s="130"/>
      <c r="CA215" s="130"/>
      <c r="CB215" s="130"/>
      <c r="CC215" s="130"/>
      <c r="CD215" s="130"/>
    </row>
    <row r="216" spans="1:82" s="76" customFormat="1">
      <c r="A216" s="101">
        <v>469</v>
      </c>
      <c r="B216" s="78" t="s">
        <v>169</v>
      </c>
      <c r="C216" s="85">
        <v>90.002085374396856</v>
      </c>
      <c r="D216" s="83">
        <v>40.854812957434405</v>
      </c>
      <c r="E216" s="83">
        <v>1.9E-2</v>
      </c>
      <c r="F216" s="83">
        <v>0.01</v>
      </c>
      <c r="G216" s="83">
        <v>9.571807999999999</v>
      </c>
      <c r="H216" s="83">
        <v>0.148563</v>
      </c>
      <c r="I216" s="83">
        <v>48.329844812263715</v>
      </c>
      <c r="J216" s="84">
        <v>0.15697800000000001</v>
      </c>
      <c r="K216" s="84">
        <v>0.41716399999999998</v>
      </c>
      <c r="L216" s="84">
        <v>1.6671011200000002E-2</v>
      </c>
      <c r="M216" s="84">
        <v>3.6985499999999998E-2</v>
      </c>
      <c r="N216" s="83">
        <v>99.561827280898129</v>
      </c>
      <c r="O216" s="85">
        <v>64.429285892180417</v>
      </c>
      <c r="P216" s="84">
        <v>1.5463786037833155E-2</v>
      </c>
      <c r="Q216" s="84">
        <v>8.2620040019221644E-2</v>
      </c>
      <c r="R216" s="84">
        <v>1.6400036440346488E-2</v>
      </c>
      <c r="S216" s="85">
        <v>15.697800000000001</v>
      </c>
      <c r="T216" s="84">
        <v>8.6316023074451183E-3</v>
      </c>
      <c r="U216" s="85">
        <v>0.27744991156475329</v>
      </c>
      <c r="V216" s="85">
        <v>0.43403174581059994</v>
      </c>
      <c r="W216" s="80"/>
      <c r="AB216" s="131"/>
      <c r="AZ216" s="80"/>
      <c r="BC216" s="130"/>
      <c r="BD216" s="130"/>
      <c r="BE216" s="130"/>
      <c r="BF216" s="130"/>
      <c r="BG216" s="130"/>
      <c r="BH216" s="130"/>
      <c r="BI216" s="130"/>
      <c r="BJ216" s="130"/>
      <c r="BK216" s="130"/>
      <c r="BL216" s="130"/>
      <c r="BM216" s="130"/>
      <c r="BN216" s="130"/>
      <c r="BO216" s="130"/>
      <c r="BP216" s="130"/>
      <c r="BQ216" s="130"/>
      <c r="BR216" s="130"/>
      <c r="BS216" s="130"/>
      <c r="BT216" s="130"/>
      <c r="BU216" s="130"/>
      <c r="BV216" s="130"/>
      <c r="BW216" s="130"/>
      <c r="BX216" s="130"/>
      <c r="BY216" s="130"/>
      <c r="BZ216" s="130"/>
      <c r="CA216" s="130"/>
      <c r="CB216" s="130"/>
      <c r="CC216" s="130"/>
      <c r="CD216" s="130"/>
    </row>
    <row r="217" spans="1:82" s="76" customFormat="1">
      <c r="A217" s="101">
        <v>469</v>
      </c>
      <c r="B217" s="78" t="s">
        <v>170</v>
      </c>
      <c r="C217" s="85">
        <v>89.634164042652429</v>
      </c>
      <c r="D217" s="83">
        <v>41.142307484900776</v>
      </c>
      <c r="E217" s="83">
        <v>2.3E-2</v>
      </c>
      <c r="F217" s="83">
        <v>6.0000000000000001E-3</v>
      </c>
      <c r="G217" s="83">
        <v>9.9943999999999988</v>
      </c>
      <c r="H217" s="83">
        <v>0.162157</v>
      </c>
      <c r="I217" s="83">
        <v>48.473484660530616</v>
      </c>
      <c r="J217" s="84">
        <v>0.23159099999999999</v>
      </c>
      <c r="K217" s="84">
        <v>0.36826199999999998</v>
      </c>
      <c r="L217" s="84">
        <v>1.7206160000000005E-2</v>
      </c>
      <c r="M217" s="84">
        <v>3.4519800000000003E-2</v>
      </c>
      <c r="N217" s="83">
        <v>100.4529281054314</v>
      </c>
      <c r="O217" s="85">
        <v>61.634095352035366</v>
      </c>
      <c r="P217" s="84">
        <v>1.6165089889230575E-2</v>
      </c>
      <c r="Q217" s="84">
        <v>7.5929299462905789E-2</v>
      </c>
      <c r="R217" s="84">
        <v>2.3172076362763149E-2</v>
      </c>
      <c r="S217" s="85">
        <v>38.598499999999994</v>
      </c>
      <c r="T217" s="84">
        <v>7.5971843695375211E-3</v>
      </c>
      <c r="U217" s="85">
        <v>0.13220988394034761</v>
      </c>
      <c r="V217" s="85">
        <v>0.36351000219891966</v>
      </c>
      <c r="W217" s="80"/>
      <c r="AB217" s="131"/>
      <c r="AZ217" s="80"/>
      <c r="BC217" s="130"/>
      <c r="BD217" s="130"/>
      <c r="BE217" s="130"/>
      <c r="BF217" s="130"/>
      <c r="BG217" s="130"/>
      <c r="BH217" s="130"/>
      <c r="BI217" s="130"/>
      <c r="BJ217" s="130"/>
      <c r="BK217" s="130"/>
      <c r="BL217" s="130"/>
      <c r="BM217" s="130"/>
      <c r="BN217" s="130"/>
      <c r="BO217" s="130"/>
      <c r="BP217" s="130"/>
      <c r="BQ217" s="130"/>
      <c r="BR217" s="130"/>
      <c r="BS217" s="130"/>
      <c r="BT217" s="130"/>
      <c r="BU217" s="130"/>
      <c r="BV217" s="130"/>
      <c r="BW217" s="130"/>
      <c r="BX217" s="130"/>
      <c r="BY217" s="130"/>
      <c r="BZ217" s="130"/>
      <c r="CA217" s="130"/>
      <c r="CB217" s="130"/>
      <c r="CC217" s="130"/>
      <c r="CD217" s="130"/>
    </row>
    <row r="218" spans="1:82" s="76" customFormat="1">
      <c r="A218" s="101">
        <v>469</v>
      </c>
      <c r="B218" s="78" t="s">
        <v>171</v>
      </c>
      <c r="C218" s="85">
        <v>88.943515309713874</v>
      </c>
      <c r="D218" s="83">
        <v>41.078696127504578</v>
      </c>
      <c r="E218" s="83">
        <v>0.02</v>
      </c>
      <c r="F218" s="83">
        <v>0.01</v>
      </c>
      <c r="G218" s="83">
        <v>10.600512</v>
      </c>
      <c r="H218" s="83">
        <v>0.17186699999999999</v>
      </c>
      <c r="I218" s="83">
        <v>47.830215414774614</v>
      </c>
      <c r="J218" s="84">
        <v>0.21027299999999999</v>
      </c>
      <c r="K218" s="84">
        <v>0.36925999999999998</v>
      </c>
      <c r="L218" s="84">
        <v>1.8539436799999996E-2</v>
      </c>
      <c r="M218" s="84">
        <v>3.9451199999999999E-2</v>
      </c>
      <c r="N218" s="83">
        <v>100.3488141790792</v>
      </c>
      <c r="O218" s="85">
        <v>61.678577039222191</v>
      </c>
      <c r="P218" s="84">
        <v>1.6153431862954416E-2</v>
      </c>
      <c r="Q218" s="84">
        <v>8.1838332258710039E-2</v>
      </c>
      <c r="R218" s="84">
        <v>1.9836117349803478E-2</v>
      </c>
      <c r="S218" s="85">
        <v>21.027299999999997</v>
      </c>
      <c r="T218" s="84">
        <v>7.7202244814882567E-3</v>
      </c>
      <c r="U218" s="85">
        <v>0.13462426118214044</v>
      </c>
      <c r="V218" s="85">
        <v>0.42579238967325556</v>
      </c>
      <c r="W218" s="80"/>
      <c r="AB218" s="131"/>
      <c r="AZ218" s="80"/>
      <c r="BC218" s="130"/>
      <c r="BD218" s="130"/>
      <c r="BE218" s="130"/>
      <c r="BF218" s="130"/>
      <c r="BG218" s="130"/>
      <c r="BH218" s="130"/>
      <c r="BI218" s="130"/>
      <c r="BJ218" s="130"/>
      <c r="BK218" s="130"/>
      <c r="BL218" s="130"/>
      <c r="BM218" s="130"/>
      <c r="BN218" s="130"/>
      <c r="BO218" s="130"/>
      <c r="BP218" s="130"/>
      <c r="BQ218" s="130"/>
      <c r="BR218" s="130"/>
      <c r="BS218" s="130"/>
      <c r="BT218" s="130"/>
      <c r="BU218" s="130"/>
      <c r="BV218" s="130"/>
      <c r="BW218" s="130"/>
      <c r="BX218" s="130"/>
      <c r="BY218" s="130"/>
      <c r="BZ218" s="130"/>
      <c r="CA218" s="130"/>
      <c r="CB218" s="130"/>
      <c r="CC218" s="130"/>
      <c r="CD218" s="130"/>
    </row>
    <row r="219" spans="1:82" s="76" customFormat="1">
      <c r="A219" s="101">
        <v>469</v>
      </c>
      <c r="B219" s="78" t="s">
        <v>172</v>
      </c>
      <c r="C219" s="85">
        <v>91.100638779331604</v>
      </c>
      <c r="D219" s="83">
        <v>41.381643729499956</v>
      </c>
      <c r="E219" s="83">
        <v>7.0000000000000001E-3</v>
      </c>
      <c r="F219" s="83">
        <v>3.0000000000000001E-3</v>
      </c>
      <c r="G219" s="83">
        <v>8.641312000000001</v>
      </c>
      <c r="H219" s="83">
        <v>0.12817200000000001</v>
      </c>
      <c r="I219" s="83">
        <v>49.615862667786423</v>
      </c>
      <c r="J219" s="84">
        <v>0.14341199999999998</v>
      </c>
      <c r="K219" s="84">
        <v>0.44011800000000001</v>
      </c>
      <c r="L219" s="84">
        <v>1.7694556800000004E-2</v>
      </c>
      <c r="M219" s="84">
        <v>2.87665E-2</v>
      </c>
      <c r="N219" s="83">
        <v>100.40698145408636</v>
      </c>
      <c r="O219" s="85">
        <v>67.419654838810345</v>
      </c>
      <c r="P219" s="84">
        <v>1.4777896653269795E-2</v>
      </c>
      <c r="Q219" s="84">
        <v>7.6652843472280546E-2</v>
      </c>
      <c r="R219" s="84">
        <v>1.6596090963964728E-2</v>
      </c>
      <c r="S219" s="85">
        <v>47.803999999999995</v>
      </c>
      <c r="T219" s="84">
        <v>8.8705098800136526E-3</v>
      </c>
      <c r="U219" s="85">
        <v>0.41949760310782525</v>
      </c>
      <c r="V219" s="85">
        <v>0.37113630076653142</v>
      </c>
      <c r="W219" s="80"/>
      <c r="AB219" s="131"/>
      <c r="AZ219" s="80"/>
      <c r="BC219" s="130"/>
      <c r="BD219" s="130"/>
      <c r="BE219" s="130"/>
      <c r="BF219" s="130"/>
      <c r="BG219" s="130"/>
      <c r="BH219" s="130"/>
      <c r="BI219" s="130"/>
      <c r="BJ219" s="130"/>
      <c r="BK219" s="130"/>
      <c r="BL219" s="130"/>
      <c r="BM219" s="130"/>
      <c r="BN219" s="130"/>
      <c r="BO219" s="130"/>
      <c r="BP219" s="130"/>
      <c r="BQ219" s="130"/>
      <c r="BR219" s="130"/>
      <c r="BS219" s="130"/>
      <c r="BT219" s="130"/>
      <c r="BU219" s="130"/>
      <c r="BV219" s="130"/>
      <c r="BW219" s="130"/>
      <c r="BX219" s="130"/>
      <c r="BY219" s="130"/>
      <c r="BZ219" s="130"/>
      <c r="CA219" s="130"/>
      <c r="CB219" s="130"/>
      <c r="CC219" s="130"/>
      <c r="CD219" s="130"/>
    </row>
    <row r="220" spans="1:82" s="76" customFormat="1">
      <c r="A220" s="101">
        <v>469</v>
      </c>
      <c r="B220" s="78" t="s">
        <v>173</v>
      </c>
      <c r="C220" s="85">
        <v>89.744500199608083</v>
      </c>
      <c r="D220" s="83">
        <v>40.95886857949754</v>
      </c>
      <c r="E220" s="83">
        <v>1.6E-2</v>
      </c>
      <c r="F220" s="83">
        <v>1.4E-2</v>
      </c>
      <c r="G220" s="83">
        <v>9.9001599999999996</v>
      </c>
      <c r="H220" s="83">
        <v>0.160215</v>
      </c>
      <c r="I220" s="83">
        <v>48.59275247975728</v>
      </c>
      <c r="J220" s="84">
        <v>0.218025</v>
      </c>
      <c r="K220" s="84">
        <v>0.38622600000000001</v>
      </c>
      <c r="L220" s="84">
        <v>1.6309824000000001E-2</v>
      </c>
      <c r="M220" s="84">
        <v>3.6985499999999998E-2</v>
      </c>
      <c r="N220" s="83">
        <v>100.2995423832548</v>
      </c>
      <c r="O220" s="85">
        <v>61.792965702337483</v>
      </c>
      <c r="P220" s="84">
        <v>1.6123529276882913E-2</v>
      </c>
      <c r="Q220" s="84">
        <v>7.8688672714163965E-2</v>
      </c>
      <c r="R220" s="84">
        <v>2.2022371355614453E-2</v>
      </c>
      <c r="S220" s="85">
        <v>15.573214285714284</v>
      </c>
      <c r="T220" s="84">
        <v>7.9482223230901289E-3</v>
      </c>
      <c r="U220" s="85">
        <v>0.14081708675754845</v>
      </c>
      <c r="V220" s="85">
        <v>0.39259434814183108</v>
      </c>
      <c r="W220" s="80"/>
      <c r="AB220" s="131"/>
      <c r="AZ220" s="80"/>
      <c r="BC220" s="130"/>
      <c r="BD220" s="130"/>
      <c r="BE220" s="130"/>
      <c r="BF220" s="130"/>
      <c r="BG220" s="130"/>
      <c r="BH220" s="130"/>
      <c r="BI220" s="130"/>
      <c r="BJ220" s="130"/>
      <c r="BK220" s="130"/>
      <c r="BL220" s="130"/>
      <c r="BM220" s="130"/>
      <c r="BN220" s="130"/>
      <c r="BO220" s="130"/>
      <c r="BP220" s="130"/>
      <c r="BQ220" s="130"/>
      <c r="BR220" s="130"/>
      <c r="BS220" s="130"/>
      <c r="BT220" s="130"/>
      <c r="BU220" s="130"/>
      <c r="BV220" s="130"/>
      <c r="BW220" s="130"/>
      <c r="BX220" s="130"/>
      <c r="BY220" s="130"/>
      <c r="BZ220" s="130"/>
      <c r="CA220" s="130"/>
      <c r="CB220" s="130"/>
      <c r="CC220" s="130"/>
      <c r="CD220" s="130"/>
    </row>
    <row r="221" spans="1:82" s="76" customFormat="1">
      <c r="A221" s="101">
        <v>469</v>
      </c>
      <c r="B221" s="78" t="s">
        <v>174</v>
      </c>
      <c r="C221" s="85">
        <v>89.654043080080143</v>
      </c>
      <c r="D221" s="83">
        <v>41.086336780273506</v>
      </c>
      <c r="E221" s="83">
        <v>2.3E-2</v>
      </c>
      <c r="F221" s="83">
        <v>7.0000000000000001E-3</v>
      </c>
      <c r="G221" s="83">
        <v>9.9934080000000005</v>
      </c>
      <c r="H221" s="83">
        <v>0.158273</v>
      </c>
      <c r="I221" s="83">
        <v>48.572572606767473</v>
      </c>
      <c r="J221" s="84">
        <v>0.22190100000000001</v>
      </c>
      <c r="K221" s="84">
        <v>0.37225399999999997</v>
      </c>
      <c r="L221" s="84">
        <v>1.5207251200000001E-2</v>
      </c>
      <c r="M221" s="84">
        <v>3.7807399999999998E-2</v>
      </c>
      <c r="N221" s="83">
        <v>100.48776003824099</v>
      </c>
      <c r="O221" s="85">
        <v>63.14032083804566</v>
      </c>
      <c r="P221" s="84">
        <v>1.5779468307780913E-2</v>
      </c>
      <c r="Q221" s="84">
        <v>7.658820404158892E-2</v>
      </c>
      <c r="R221" s="84">
        <v>2.2204737362869605E-2</v>
      </c>
      <c r="S221" s="85">
        <v>31.700142857142858</v>
      </c>
      <c r="T221" s="84">
        <v>7.6638724288639994E-3</v>
      </c>
      <c r="U221" s="85">
        <v>0.2120721134585728</v>
      </c>
      <c r="V221" s="85">
        <v>0.37045498823915551</v>
      </c>
      <c r="W221" s="80"/>
      <c r="AB221" s="131"/>
      <c r="AZ221" s="80"/>
      <c r="BC221" s="130"/>
      <c r="BD221" s="130"/>
      <c r="BE221" s="130"/>
      <c r="BF221" s="130"/>
      <c r="BG221" s="130"/>
      <c r="BH221" s="130"/>
      <c r="BI221" s="130"/>
      <c r="BJ221" s="130"/>
      <c r="BK221" s="130"/>
      <c r="BL221" s="130"/>
      <c r="BM221" s="130"/>
      <c r="BN221" s="130"/>
      <c r="BO221" s="130"/>
      <c r="BP221" s="130"/>
      <c r="BQ221" s="130"/>
      <c r="BR221" s="130"/>
      <c r="BS221" s="130"/>
      <c r="BT221" s="130"/>
      <c r="BU221" s="130"/>
      <c r="BV221" s="130"/>
      <c r="BW221" s="130"/>
      <c r="BX221" s="130"/>
      <c r="BY221" s="130"/>
      <c r="BZ221" s="130"/>
      <c r="CA221" s="130"/>
      <c r="CB221" s="130"/>
      <c r="CC221" s="130"/>
      <c r="CD221" s="130"/>
    </row>
    <row r="222" spans="1:82" s="76" customFormat="1">
      <c r="A222" s="101">
        <v>469</v>
      </c>
      <c r="B222" s="78" t="s">
        <v>175</v>
      </c>
      <c r="C222" s="85">
        <v>90.730054938553124</v>
      </c>
      <c r="D222" s="83">
        <v>41.197805258357775</v>
      </c>
      <c r="E222" s="83">
        <v>1.7000000000000001E-2</v>
      </c>
      <c r="F222" s="83">
        <v>8.0000000000000002E-3</v>
      </c>
      <c r="G222" s="83">
        <v>9.0182719999999996</v>
      </c>
      <c r="H222" s="83">
        <v>0.13399800000000001</v>
      </c>
      <c r="I222" s="83">
        <v>49.508026774894063</v>
      </c>
      <c r="J222" s="84">
        <v>0.17926499999999998</v>
      </c>
      <c r="K222" s="84">
        <v>0.48402999999999996</v>
      </c>
      <c r="L222" s="84">
        <v>1.62799008E-2</v>
      </c>
      <c r="M222" s="84">
        <v>4.2738799999999993E-2</v>
      </c>
      <c r="N222" s="83">
        <v>100.60541573405185</v>
      </c>
      <c r="O222" s="85">
        <v>67.301541814056918</v>
      </c>
      <c r="P222" s="84">
        <v>1.4803831602546792E-2</v>
      </c>
      <c r="Q222" s="84">
        <v>8.8169827814135099E-2</v>
      </c>
      <c r="R222" s="84">
        <v>1.9877976623459571E-2</v>
      </c>
      <c r="S222" s="85">
        <v>22.408124999999998</v>
      </c>
      <c r="T222" s="84">
        <v>9.7767984614053668E-3</v>
      </c>
      <c r="U222" s="85">
        <v>0.41412647511255951</v>
      </c>
      <c r="V222" s="85">
        <v>0.4925276191265468</v>
      </c>
      <c r="W222" s="80"/>
      <c r="AB222" s="131"/>
      <c r="AZ222" s="80"/>
      <c r="BC222" s="130"/>
      <c r="BD222" s="130"/>
      <c r="BE222" s="130"/>
      <c r="BF222" s="130"/>
      <c r="BG222" s="130"/>
      <c r="BH222" s="130"/>
      <c r="BI222" s="130"/>
      <c r="BJ222" s="130"/>
      <c r="BK222" s="130"/>
      <c r="BL222" s="130"/>
      <c r="BM222" s="130"/>
      <c r="BN222" s="130"/>
      <c r="BO222" s="130"/>
      <c r="BP222" s="130"/>
      <c r="BQ222" s="130"/>
      <c r="BR222" s="130"/>
      <c r="BS222" s="130"/>
      <c r="BT222" s="130"/>
      <c r="BU222" s="130"/>
      <c r="BV222" s="130"/>
      <c r="BW222" s="130"/>
      <c r="BX222" s="130"/>
      <c r="BY222" s="130"/>
      <c r="BZ222" s="130"/>
      <c r="CA222" s="130"/>
      <c r="CB222" s="130"/>
      <c r="CC222" s="130"/>
      <c r="CD222" s="130"/>
    </row>
    <row r="223" spans="1:82" s="76" customFormat="1">
      <c r="A223" s="101">
        <v>469</v>
      </c>
      <c r="B223" s="78" t="s">
        <v>176</v>
      </c>
      <c r="C223" s="85">
        <v>90.501846749287679</v>
      </c>
      <c r="D223" s="83">
        <v>40.364518367406987</v>
      </c>
      <c r="E223" s="83">
        <v>0.01</v>
      </c>
      <c r="F223" s="83">
        <v>4.0000000000000001E-3</v>
      </c>
      <c r="G223" s="83">
        <v>9.1492160000000009</v>
      </c>
      <c r="H223" s="83">
        <v>0.143708</v>
      </c>
      <c r="I223" s="83">
        <v>48.896798329527861</v>
      </c>
      <c r="J223" s="84">
        <v>0.19670700000000002</v>
      </c>
      <c r="K223" s="84">
        <v>0.35927999999999999</v>
      </c>
      <c r="L223" s="84">
        <v>1.6135862399999999E-2</v>
      </c>
      <c r="M223" s="84">
        <v>4.5204500000000002E-2</v>
      </c>
      <c r="N223" s="83">
        <v>99.185568059334855</v>
      </c>
      <c r="O223" s="85">
        <v>63.665321346062854</v>
      </c>
      <c r="P223" s="84">
        <v>1.5649346780037481E-2</v>
      </c>
      <c r="Q223" s="84">
        <v>6.7225880564351054E-2</v>
      </c>
      <c r="R223" s="84">
        <v>2.1499874961963955E-2</v>
      </c>
      <c r="S223" s="85">
        <v>49.176750000000006</v>
      </c>
      <c r="T223" s="84">
        <v>7.3477203472244014E-3</v>
      </c>
      <c r="U223" s="85">
        <v>0.23902028185423729</v>
      </c>
      <c r="V223" s="85">
        <v>0.27177422632437304</v>
      </c>
      <c r="W223" s="80"/>
      <c r="AB223" s="131"/>
      <c r="AZ223" s="80"/>
      <c r="BC223" s="130"/>
      <c r="BD223" s="130"/>
      <c r="BE223" s="130"/>
      <c r="BF223" s="130"/>
      <c r="BG223" s="130"/>
      <c r="BH223" s="130"/>
      <c r="BI223" s="130"/>
      <c r="BJ223" s="130"/>
      <c r="BK223" s="130"/>
      <c r="BL223" s="130"/>
      <c r="BM223" s="130"/>
      <c r="BN223" s="130"/>
      <c r="BO223" s="130"/>
      <c r="BP223" s="130"/>
      <c r="BQ223" s="130"/>
      <c r="BR223" s="130"/>
      <c r="BS223" s="130"/>
      <c r="BT223" s="130"/>
      <c r="BU223" s="130"/>
      <c r="BV223" s="130"/>
      <c r="BW223" s="130"/>
      <c r="BX223" s="130"/>
      <c r="BY223" s="130"/>
      <c r="BZ223" s="130"/>
      <c r="CA223" s="130"/>
      <c r="CB223" s="130"/>
      <c r="CC223" s="130"/>
      <c r="CD223" s="130"/>
    </row>
    <row r="224" spans="1:82" s="76" customFormat="1">
      <c r="A224" s="101">
        <v>469</v>
      </c>
      <c r="B224" s="78" t="s">
        <v>177</v>
      </c>
      <c r="C224" s="85">
        <v>89.590847998190299</v>
      </c>
      <c r="D224" s="83">
        <v>40.709322536820785</v>
      </c>
      <c r="E224" s="83">
        <v>1.6E-2</v>
      </c>
      <c r="F224" s="83">
        <v>8.0000000000000002E-3</v>
      </c>
      <c r="G224" s="83">
        <v>10.047967999999999</v>
      </c>
      <c r="H224" s="83">
        <v>0.158273</v>
      </c>
      <c r="I224" s="83">
        <v>48.50704445899612</v>
      </c>
      <c r="J224" s="84">
        <v>0.22480800000000001</v>
      </c>
      <c r="K224" s="84">
        <v>0.39021800000000001</v>
      </c>
      <c r="L224" s="84">
        <v>1.8147235199999993E-2</v>
      </c>
      <c r="M224" s="84">
        <v>3.6163599999999997E-2</v>
      </c>
      <c r="N224" s="83">
        <v>100.1159448310169</v>
      </c>
      <c r="O224" s="85">
        <v>63.485041668509467</v>
      </c>
      <c r="P224" s="84">
        <v>1.5693786527059429E-2</v>
      </c>
      <c r="Q224" s="84">
        <v>8.0831516757084748E-2</v>
      </c>
      <c r="R224" s="84">
        <v>2.237347889642961E-2</v>
      </c>
      <c r="S224" s="85">
        <v>28.100999999999999</v>
      </c>
      <c r="T224" s="84">
        <v>8.0445635134471713E-3</v>
      </c>
      <c r="U224" s="85">
        <v>0.2298168102459921</v>
      </c>
      <c r="V224" s="85">
        <v>0.41518035292302463</v>
      </c>
      <c r="W224" s="80"/>
      <c r="AB224" s="131"/>
      <c r="AZ224" s="80"/>
      <c r="BC224" s="130"/>
      <c r="BD224" s="130"/>
      <c r="BE224" s="130"/>
      <c r="BF224" s="130"/>
      <c r="BG224" s="130"/>
      <c r="BH224" s="130"/>
      <c r="BI224" s="130"/>
      <c r="BJ224" s="130"/>
      <c r="BK224" s="130"/>
      <c r="BL224" s="130"/>
      <c r="BM224" s="130"/>
      <c r="BN224" s="130"/>
      <c r="BO224" s="130"/>
      <c r="BP224" s="130"/>
      <c r="BQ224" s="130"/>
      <c r="BR224" s="130"/>
      <c r="BS224" s="130"/>
      <c r="BT224" s="130"/>
      <c r="BU224" s="130"/>
      <c r="BV224" s="130"/>
      <c r="BW224" s="130"/>
      <c r="BX224" s="130"/>
      <c r="BY224" s="130"/>
      <c r="BZ224" s="130"/>
      <c r="CA224" s="130"/>
      <c r="CB224" s="130"/>
      <c r="CC224" s="130"/>
      <c r="CD224" s="130"/>
    </row>
    <row r="225" spans="1:82" s="76" customFormat="1">
      <c r="A225" s="101">
        <v>469</v>
      </c>
      <c r="B225" s="78" t="s">
        <v>178</v>
      </c>
      <c r="C225" s="85">
        <v>90.978139518520166</v>
      </c>
      <c r="D225" s="83">
        <v>40.095225518181728</v>
      </c>
      <c r="E225" s="83">
        <v>2.1000000000000001E-2</v>
      </c>
      <c r="F225" s="83">
        <v>8.9999999999999993E-3</v>
      </c>
      <c r="G225" s="83">
        <v>8.7385279999999987</v>
      </c>
      <c r="H225" s="83">
        <v>0.12525900000000001</v>
      </c>
      <c r="I225" s="83">
        <v>49.426231675371369</v>
      </c>
      <c r="J225" s="84">
        <v>0.16376100000000002</v>
      </c>
      <c r="K225" s="84">
        <v>0.59181399999999995</v>
      </c>
      <c r="L225" s="84">
        <v>1.4587619199999999E-2</v>
      </c>
      <c r="M225" s="84">
        <v>4.7670200000000003E-2</v>
      </c>
      <c r="N225" s="83">
        <v>99.2330770127531</v>
      </c>
      <c r="O225" s="85">
        <v>69.763673668159555</v>
      </c>
      <c r="P225" s="84">
        <v>1.4281367927185078E-2</v>
      </c>
      <c r="Q225" s="84">
        <v>0.10463235886074945</v>
      </c>
      <c r="R225" s="84">
        <v>1.8740112751255138E-2</v>
      </c>
      <c r="S225" s="85">
        <v>18.195666666666671</v>
      </c>
      <c r="T225" s="84">
        <v>1.1973682393733759E-2</v>
      </c>
      <c r="U225" s="85">
        <v>0.52232870227997008</v>
      </c>
      <c r="V225" s="85">
        <v>0.66604598886407129</v>
      </c>
      <c r="W225" s="80"/>
      <c r="AB225" s="131"/>
      <c r="AZ225" s="80"/>
      <c r="BC225" s="130"/>
      <c r="BD225" s="130"/>
      <c r="BE225" s="130"/>
      <c r="BF225" s="130"/>
      <c r="BG225" s="130"/>
      <c r="BH225" s="130"/>
      <c r="BI225" s="130"/>
      <c r="BJ225" s="130"/>
      <c r="BK225" s="130"/>
      <c r="BL225" s="130"/>
      <c r="BM225" s="130"/>
      <c r="BN225" s="130"/>
      <c r="BO225" s="130"/>
      <c r="BP225" s="130"/>
      <c r="BQ225" s="130"/>
      <c r="BR225" s="130"/>
      <c r="BS225" s="130"/>
      <c r="BT225" s="130"/>
      <c r="BU225" s="130"/>
      <c r="BV225" s="130"/>
      <c r="BW225" s="130"/>
      <c r="BX225" s="130"/>
      <c r="BY225" s="130"/>
      <c r="BZ225" s="130"/>
      <c r="CA225" s="130"/>
      <c r="CB225" s="130"/>
      <c r="CC225" s="130"/>
      <c r="CD225" s="130"/>
    </row>
    <row r="226" spans="1:82" s="76" customFormat="1">
      <c r="A226" s="101">
        <v>469</v>
      </c>
      <c r="B226" s="78" t="s">
        <v>179</v>
      </c>
      <c r="C226" s="85">
        <v>90.175026479036774</v>
      </c>
      <c r="D226" s="83">
        <v>40.222707831606009</v>
      </c>
      <c r="E226" s="83">
        <v>2.1000000000000001E-2</v>
      </c>
      <c r="F226" s="83">
        <v>1.0999999999999999E-2</v>
      </c>
      <c r="G226" s="83">
        <v>9.5470079999999999</v>
      </c>
      <c r="H226" s="83">
        <v>0.149534</v>
      </c>
      <c r="I226" s="83">
        <v>49.147388953750905</v>
      </c>
      <c r="J226" s="84">
        <v>0.20252099999999998</v>
      </c>
      <c r="K226" s="84">
        <v>0.48802200000000001</v>
      </c>
      <c r="L226" s="84">
        <v>1.5698291199999999E-2</v>
      </c>
      <c r="M226" s="84">
        <v>5.0135899999999997E-2</v>
      </c>
      <c r="N226" s="83">
        <v>99.855015976556899</v>
      </c>
      <c r="O226" s="85">
        <v>63.845065336311471</v>
      </c>
      <c r="P226" s="84">
        <v>1.5605288934372963E-2</v>
      </c>
      <c r="Q226" s="84">
        <v>9.4799541488570088E-2</v>
      </c>
      <c r="R226" s="84">
        <v>2.1213033444614268E-2</v>
      </c>
      <c r="S226" s="85">
        <v>18.410999999999998</v>
      </c>
      <c r="T226" s="84">
        <v>9.9297645386460433E-3</v>
      </c>
      <c r="U226" s="85">
        <v>0.24814466169135896</v>
      </c>
      <c r="V226" s="85">
        <v>0.56240612719782646</v>
      </c>
      <c r="W226" s="80"/>
      <c r="X226" s="80"/>
      <c r="Y226" s="80"/>
      <c r="Z226" s="80"/>
      <c r="AA226" s="80"/>
      <c r="AB226" s="170"/>
      <c r="AC226" s="80"/>
      <c r="AD226" s="80"/>
      <c r="AE226" s="80"/>
      <c r="AF226" s="80"/>
      <c r="AG226" s="80"/>
      <c r="AH226" s="80"/>
      <c r="AI226" s="80"/>
      <c r="AJ226" s="80"/>
      <c r="AK226" s="80"/>
      <c r="AL226" s="80"/>
      <c r="AM226" s="80"/>
      <c r="AN226" s="80"/>
      <c r="AO226" s="80"/>
      <c r="AP226" s="80"/>
      <c r="AQ226" s="80"/>
      <c r="AR226" s="80"/>
      <c r="AS226" s="80"/>
      <c r="AT226" s="80"/>
      <c r="AU226" s="80"/>
      <c r="AV226" s="80"/>
      <c r="AW226" s="80"/>
      <c r="AX226" s="80"/>
      <c r="AZ226" s="80"/>
      <c r="BA226" s="80"/>
      <c r="BB226" s="80"/>
      <c r="BC226" s="130"/>
      <c r="BD226" s="130"/>
      <c r="BE226" s="130"/>
      <c r="BF226" s="130"/>
      <c r="BG226" s="130"/>
      <c r="BH226" s="130"/>
      <c r="BI226" s="130"/>
      <c r="BJ226" s="130"/>
      <c r="BK226" s="130"/>
      <c r="BL226" s="130"/>
      <c r="BM226" s="130"/>
      <c r="BN226" s="130"/>
      <c r="BO226" s="130"/>
      <c r="BP226" s="130"/>
      <c r="BQ226" s="130"/>
      <c r="BR226" s="130"/>
      <c r="BS226" s="130"/>
      <c r="BT226" s="130"/>
      <c r="BU226" s="130"/>
      <c r="BV226" s="130"/>
      <c r="BW226" s="130"/>
      <c r="BX226" s="130"/>
      <c r="BY226" s="130"/>
      <c r="BZ226" s="130"/>
      <c r="CA226" s="130"/>
      <c r="CB226" s="130"/>
      <c r="CC226" s="130"/>
      <c r="CD226" s="130"/>
    </row>
    <row r="227" spans="1:82" s="75" customFormat="1">
      <c r="A227" s="125">
        <v>469</v>
      </c>
      <c r="B227" s="118" t="s">
        <v>627</v>
      </c>
      <c r="C227" s="119">
        <v>89.964962395621086</v>
      </c>
      <c r="D227" s="120">
        <v>40.927360644876075</v>
      </c>
      <c r="E227" s="120">
        <v>1.8777777777777782E-2</v>
      </c>
      <c r="F227" s="120">
        <v>8.3888888888888902E-3</v>
      </c>
      <c r="G227" s="120">
        <v>9.6626311111111107</v>
      </c>
      <c r="H227" s="120">
        <v>0.15201544444444443</v>
      </c>
      <c r="I227" s="120">
        <v>48.602489212147169</v>
      </c>
      <c r="J227" s="121">
        <v>0.20526649999999996</v>
      </c>
      <c r="K227" s="121">
        <v>0.41267300000000001</v>
      </c>
      <c r="L227" s="121">
        <v>1.6959994666666665E-2</v>
      </c>
      <c r="M227" s="121">
        <v>4.0181777777777775E-2</v>
      </c>
      <c r="N227" s="120">
        <v>100.04674435168991</v>
      </c>
      <c r="O227" s="119">
        <v>63.737858936817211</v>
      </c>
      <c r="P227" s="121">
        <v>1.5649829469520538E-2</v>
      </c>
      <c r="Q227" s="121">
        <v>8.1566030791816679E-2</v>
      </c>
      <c r="R227" s="121">
        <v>2.1181218545980762E-2</v>
      </c>
      <c r="S227" s="119">
        <v>27.58238419312169</v>
      </c>
      <c r="T227" s="121">
        <v>8.4819258970603769E-3</v>
      </c>
      <c r="U227" s="119">
        <v>0.23892031686229626</v>
      </c>
      <c r="V227" s="119">
        <v>0.42292227775190616</v>
      </c>
      <c r="W227" s="92"/>
      <c r="X227" s="164"/>
      <c r="Y227" s="164"/>
      <c r="Z227" s="164"/>
      <c r="AA227" s="164"/>
      <c r="AB227" s="216"/>
      <c r="AC227" s="164"/>
      <c r="AD227" s="164"/>
      <c r="AE227" s="164"/>
      <c r="AF227" s="164"/>
      <c r="AG227" s="216"/>
      <c r="AH227" s="216"/>
      <c r="AI227" s="216"/>
      <c r="AJ227" s="216"/>
      <c r="AK227" s="164"/>
      <c r="AL227" s="164"/>
      <c r="AM227" s="164"/>
      <c r="AN227" s="164"/>
      <c r="AO227" s="164"/>
      <c r="AP227" s="164"/>
      <c r="AQ227" s="164"/>
      <c r="AR227" s="164"/>
      <c r="AS227" s="164"/>
      <c r="AT227" s="164"/>
      <c r="AU227" s="164"/>
      <c r="AV227" s="164"/>
      <c r="AW227" s="164"/>
      <c r="AX227" s="164"/>
      <c r="AY227" s="164"/>
      <c r="AZ227" s="92"/>
      <c r="BA227" s="164"/>
      <c r="BB227" s="164"/>
      <c r="BC227" s="217"/>
      <c r="BD227" s="217"/>
      <c r="BE227" s="217"/>
      <c r="BF227" s="217"/>
      <c r="BG227" s="217"/>
      <c r="BH227" s="217"/>
      <c r="BI227" s="217"/>
      <c r="BJ227" s="217"/>
      <c r="BK227" s="217"/>
      <c r="BL227" s="217"/>
      <c r="BM227" s="217"/>
      <c r="BN227" s="217"/>
      <c r="BO227" s="217"/>
      <c r="BP227" s="217"/>
      <c r="BQ227" s="217"/>
      <c r="BR227" s="217"/>
      <c r="BS227" s="217"/>
      <c r="BT227" s="217"/>
      <c r="BU227" s="217"/>
      <c r="BV227" s="217"/>
      <c r="BW227" s="217"/>
      <c r="BX227" s="217"/>
      <c r="BY227" s="217"/>
      <c r="BZ227" s="217"/>
      <c r="CA227" s="217"/>
      <c r="CB227" s="218"/>
      <c r="CC227" s="218"/>
      <c r="CD227" s="218"/>
    </row>
    <row r="228" spans="1:82" s="75" customFormat="1">
      <c r="A228" s="79">
        <v>469</v>
      </c>
      <c r="B228" s="78" t="s">
        <v>30</v>
      </c>
      <c r="C228" s="88">
        <v>91.100638779331604</v>
      </c>
      <c r="D228" s="86">
        <v>41.471187038725049</v>
      </c>
      <c r="E228" s="86">
        <v>0.03</v>
      </c>
      <c r="F228" s="86">
        <v>1.6E-2</v>
      </c>
      <c r="G228" s="86">
        <v>10.600512</v>
      </c>
      <c r="H228" s="86">
        <v>0.17186699999999999</v>
      </c>
      <c r="I228" s="86">
        <v>49.615862667786423</v>
      </c>
      <c r="J228" s="87">
        <v>0.250002</v>
      </c>
      <c r="K228" s="87">
        <v>0.59181399999999995</v>
      </c>
      <c r="L228" s="87">
        <v>1.9387299199999992E-2</v>
      </c>
      <c r="M228" s="87">
        <v>5.0135899999999997E-2</v>
      </c>
      <c r="N228" s="86">
        <v>100.83491537171146</v>
      </c>
      <c r="O228" s="88">
        <v>69.763673668159555</v>
      </c>
      <c r="P228" s="87">
        <v>1.6191545248521916E-2</v>
      </c>
      <c r="Q228" s="87">
        <v>0.10463235886074945</v>
      </c>
      <c r="R228" s="87">
        <v>2.4739191632599425E-2</v>
      </c>
      <c r="S228" s="88">
        <v>49.176750000000006</v>
      </c>
      <c r="T228" s="87">
        <v>1.1973682393733759E-2</v>
      </c>
      <c r="U228" s="88">
        <v>0.52232870227997008</v>
      </c>
      <c r="V228" s="88">
        <v>0.66604598886407129</v>
      </c>
      <c r="W228" s="93"/>
      <c r="AB228" s="132"/>
      <c r="AG228" s="132"/>
      <c r="AH228" s="132"/>
      <c r="AI228" s="132"/>
      <c r="AJ228" s="132"/>
      <c r="AZ228" s="93"/>
      <c r="BC228" s="168"/>
      <c r="BD228" s="168"/>
      <c r="BE228" s="168"/>
      <c r="BF228" s="168"/>
      <c r="BG228" s="168"/>
      <c r="BH228" s="168"/>
      <c r="BI228" s="168"/>
      <c r="BJ228" s="168"/>
      <c r="BK228" s="168"/>
      <c r="BL228" s="168"/>
      <c r="BM228" s="168"/>
      <c r="BN228" s="168"/>
      <c r="BO228" s="168"/>
      <c r="BP228" s="168"/>
      <c r="BQ228" s="168"/>
      <c r="BR228" s="168"/>
      <c r="BS228" s="168"/>
      <c r="BT228" s="168"/>
      <c r="BU228" s="168"/>
      <c r="BV228" s="168"/>
      <c r="BW228" s="168"/>
      <c r="BX228" s="168"/>
      <c r="BY228" s="168"/>
      <c r="BZ228" s="168"/>
      <c r="CA228" s="168"/>
      <c r="CB228" s="133"/>
      <c r="CC228" s="133"/>
      <c r="CD228" s="133"/>
    </row>
    <row r="229" spans="1:82" s="75" customFormat="1" ht="15.75" thickBot="1">
      <c r="A229" s="81">
        <v>469</v>
      </c>
      <c r="B229" s="95" t="s">
        <v>29</v>
      </c>
      <c r="C229" s="122">
        <v>88.943515309713874</v>
      </c>
      <c r="D229" s="123">
        <v>40.095225518181728</v>
      </c>
      <c r="E229" s="123">
        <v>7.0000000000000001E-3</v>
      </c>
      <c r="F229" s="123">
        <v>3.0000000000000001E-3</v>
      </c>
      <c r="G229" s="123">
        <v>8.641312000000001</v>
      </c>
      <c r="H229" s="123">
        <v>0.12525900000000001</v>
      </c>
      <c r="I229" s="123">
        <v>47.581513678429786</v>
      </c>
      <c r="J229" s="124">
        <v>0.14341199999999998</v>
      </c>
      <c r="K229" s="124">
        <v>0.32335200000000003</v>
      </c>
      <c r="L229" s="124">
        <v>1.4587619199999999E-2</v>
      </c>
      <c r="M229" s="124">
        <v>2.87665E-2</v>
      </c>
      <c r="N229" s="123">
        <v>99.185568059334855</v>
      </c>
      <c r="O229" s="122">
        <v>61.533391428345091</v>
      </c>
      <c r="P229" s="124">
        <v>1.4281367927185078E-2</v>
      </c>
      <c r="Q229" s="124">
        <v>6.7225880564351054E-2</v>
      </c>
      <c r="R229" s="124">
        <v>1.6400036440346488E-2</v>
      </c>
      <c r="S229" s="122">
        <v>15.573214285714284</v>
      </c>
      <c r="T229" s="124">
        <v>6.7517029567835786E-3</v>
      </c>
      <c r="U229" s="122">
        <v>0.12673097903111064</v>
      </c>
      <c r="V229" s="122">
        <v>0.27177422632437304</v>
      </c>
      <c r="W229" s="94"/>
      <c r="X229" s="134"/>
      <c r="Y229" s="134"/>
      <c r="Z229" s="134"/>
      <c r="AA229" s="134"/>
      <c r="AB229" s="135"/>
      <c r="AC229" s="134"/>
      <c r="AD229" s="134"/>
      <c r="AE229" s="134"/>
      <c r="AF229" s="134"/>
      <c r="AG229" s="135"/>
      <c r="AH229" s="135"/>
      <c r="AI229" s="135"/>
      <c r="AJ229" s="135"/>
      <c r="AK229" s="134"/>
      <c r="AL229" s="134"/>
      <c r="AM229" s="134"/>
      <c r="AN229" s="134"/>
      <c r="AO229" s="134"/>
      <c r="AP229" s="134"/>
      <c r="AQ229" s="134"/>
      <c r="AR229" s="134"/>
      <c r="AS229" s="134"/>
      <c r="AT229" s="134"/>
      <c r="AU229" s="134"/>
      <c r="AV229" s="134"/>
      <c r="AW229" s="134"/>
      <c r="AX229" s="134"/>
      <c r="AY229" s="134"/>
      <c r="AZ229" s="94"/>
      <c r="BA229" s="134"/>
      <c r="BB229" s="134"/>
      <c r="BC229" s="219"/>
      <c r="BD229" s="219"/>
      <c r="BE229" s="219"/>
      <c r="BF229" s="219"/>
      <c r="BG229" s="219"/>
      <c r="BH229" s="219"/>
      <c r="BI229" s="219"/>
      <c r="BJ229" s="219"/>
      <c r="BK229" s="219"/>
      <c r="BL229" s="219"/>
      <c r="BM229" s="219"/>
      <c r="BN229" s="219"/>
      <c r="BO229" s="219"/>
      <c r="BP229" s="219"/>
      <c r="BQ229" s="219"/>
      <c r="BR229" s="219"/>
      <c r="BS229" s="219"/>
      <c r="BT229" s="219"/>
      <c r="BU229" s="219"/>
      <c r="BV229" s="219"/>
      <c r="BW229" s="219"/>
      <c r="BX229" s="219"/>
      <c r="BY229" s="219"/>
      <c r="BZ229" s="219"/>
      <c r="CA229" s="219"/>
      <c r="CB229" s="136"/>
      <c r="CC229" s="136"/>
      <c r="CD229" s="136"/>
    </row>
    <row r="230" spans="1:82" s="76" customFormat="1">
      <c r="A230" s="101">
        <v>470</v>
      </c>
      <c r="B230" s="78" t="s">
        <v>180</v>
      </c>
      <c r="C230" s="85">
        <v>90.104203754357016</v>
      </c>
      <c r="D230" s="83">
        <v>40.110218000000003</v>
      </c>
      <c r="E230" s="83">
        <v>1.7999999999999999E-2</v>
      </c>
      <c r="F230" s="83">
        <v>6.6990000000000001E-3</v>
      </c>
      <c r="G230" s="83">
        <v>9.5991625507742757</v>
      </c>
      <c r="H230" s="83">
        <v>0.151976</v>
      </c>
      <c r="I230" s="83">
        <v>49.023682200000003</v>
      </c>
      <c r="J230" s="84">
        <v>0.22344</v>
      </c>
      <c r="K230" s="84">
        <v>0.42429600000000001</v>
      </c>
      <c r="L230" s="84">
        <v>1.6640921194148298E-2</v>
      </c>
      <c r="M230" s="84">
        <v>4.1411999999999997E-2</v>
      </c>
      <c r="N230" s="83">
        <v>99.615526671968425</v>
      </c>
      <c r="O230" s="85">
        <v>63.162358206389662</v>
      </c>
      <c r="P230" s="84">
        <v>1.5773962845900675E-2</v>
      </c>
      <c r="Q230" s="84">
        <v>8.3079974634041695E-2</v>
      </c>
      <c r="R230" s="84">
        <v>2.3277030555334973E-2</v>
      </c>
      <c r="S230" s="85">
        <v>33.354231974921632</v>
      </c>
      <c r="T230" s="84">
        <v>8.6549190301335628E-3</v>
      </c>
      <c r="U230" s="85">
        <v>0.21321229461397007</v>
      </c>
      <c r="V230" s="85">
        <v>0.43887954863772632</v>
      </c>
      <c r="W230" s="80"/>
      <c r="X230" s="107" t="s">
        <v>180</v>
      </c>
      <c r="Y230" s="75" t="s">
        <v>1136</v>
      </c>
      <c r="Z230" s="107"/>
      <c r="AA230" s="166">
        <v>27.65</v>
      </c>
      <c r="AB230" s="166">
        <v>2083.75</v>
      </c>
      <c r="AC230" s="166">
        <v>2.4300000000000002</v>
      </c>
      <c r="AD230" s="166">
        <v>84.46</v>
      </c>
      <c r="AE230" s="166">
        <v>0.68</v>
      </c>
      <c r="AF230" s="166"/>
      <c r="AG230" s="166">
        <v>1223.4000000000001</v>
      </c>
      <c r="AH230" s="166">
        <v>66510.39</v>
      </c>
      <c r="AI230" s="166">
        <v>135.72</v>
      </c>
      <c r="AJ230" s="166">
        <v>3293.3</v>
      </c>
      <c r="AK230" s="166">
        <v>1.35</v>
      </c>
      <c r="AL230" s="166"/>
      <c r="AM230" s="166"/>
      <c r="AN230" s="166"/>
      <c r="AO230" s="166">
        <v>0.37</v>
      </c>
      <c r="AP230" s="169" t="s">
        <v>945</v>
      </c>
      <c r="AQ230" s="169"/>
      <c r="AR230" s="169"/>
      <c r="AS230" s="169" t="s">
        <v>945</v>
      </c>
      <c r="AT230" s="169" t="s">
        <v>945</v>
      </c>
      <c r="AU230" s="169" t="s">
        <v>945</v>
      </c>
      <c r="AV230" s="169" t="s">
        <v>945</v>
      </c>
      <c r="AW230" s="166">
        <v>6.6000000000000003E-2</v>
      </c>
      <c r="AX230" s="169" t="s">
        <v>945</v>
      </c>
      <c r="AZ230" s="80"/>
      <c r="BA230" s="169" t="s">
        <v>945</v>
      </c>
      <c r="BB230" s="169"/>
      <c r="BC230" s="130"/>
      <c r="BD230" s="130"/>
      <c r="BE230" s="130"/>
      <c r="BF230" s="130"/>
      <c r="BG230" s="130"/>
      <c r="BH230" s="130"/>
      <c r="BI230" s="130"/>
      <c r="BJ230" s="130"/>
      <c r="BK230" s="130"/>
      <c r="BL230" s="130"/>
      <c r="BM230" s="130"/>
      <c r="BN230" s="130"/>
      <c r="BO230" s="130"/>
      <c r="BP230" s="130"/>
      <c r="BQ230" s="130"/>
      <c r="BR230" s="130"/>
      <c r="BS230" s="130"/>
      <c r="BT230" s="130"/>
      <c r="BU230" s="130"/>
      <c r="BV230" s="130"/>
      <c r="BW230" s="130"/>
      <c r="BX230" s="130"/>
      <c r="BY230" s="130"/>
      <c r="BZ230" s="130"/>
      <c r="CA230" s="130"/>
      <c r="CB230" s="130"/>
      <c r="CC230" s="130"/>
      <c r="CD230" s="130"/>
    </row>
    <row r="231" spans="1:82" s="76" customFormat="1">
      <c r="A231" s="101">
        <v>470</v>
      </c>
      <c r="B231" s="78" t="s">
        <v>1095</v>
      </c>
      <c r="C231" s="85">
        <v>89.845905299035749</v>
      </c>
      <c r="D231" s="83">
        <v>40.863537999999998</v>
      </c>
      <c r="E231" s="83">
        <v>1.9E-2</v>
      </c>
      <c r="F231" s="83">
        <v>1.1483999999999999E-2</v>
      </c>
      <c r="G231" s="83">
        <v>9.7982980056385109</v>
      </c>
      <c r="H231" s="83">
        <v>0.15487999999999999</v>
      </c>
      <c r="I231" s="83">
        <v>48.627954000000003</v>
      </c>
      <c r="J231" s="84">
        <v>0.23225999999999999</v>
      </c>
      <c r="K231" s="84">
        <v>0.40039200000000003</v>
      </c>
      <c r="L231" s="84">
        <v>1.6421872193797642E-2</v>
      </c>
      <c r="M231" s="84">
        <v>4.0600000000000004E-2</v>
      </c>
      <c r="N231" s="83">
        <v>100.16482787783229</v>
      </c>
      <c r="O231" s="85">
        <v>63.263804271942867</v>
      </c>
      <c r="P231" s="84">
        <v>1.574866865932251E-2</v>
      </c>
      <c r="Q231" s="84">
        <v>8.0677055322410124E-2</v>
      </c>
      <c r="R231" s="84">
        <v>2.3704116762558566E-2</v>
      </c>
      <c r="S231" s="85">
        <v>20.224660397074192</v>
      </c>
      <c r="T231" s="84">
        <v>8.2337825687669279E-3</v>
      </c>
      <c r="U231" s="85">
        <v>0.2184507206543076</v>
      </c>
      <c r="V231" s="85">
        <v>0.41355229850926717</v>
      </c>
      <c r="W231" s="80"/>
      <c r="X231" s="107" t="s">
        <v>1095</v>
      </c>
      <c r="Y231" s="75" t="s">
        <v>1136</v>
      </c>
      <c r="Z231" s="107"/>
      <c r="AA231" s="166">
        <v>31.73</v>
      </c>
      <c r="AB231" s="166">
        <v>1108.03</v>
      </c>
      <c r="AC231" s="166">
        <v>2.12</v>
      </c>
      <c r="AD231" s="166">
        <v>74.569999999999993</v>
      </c>
      <c r="AE231" s="166">
        <v>0.87</v>
      </c>
      <c r="AF231" s="166"/>
      <c r="AG231" s="166">
        <v>1310.87</v>
      </c>
      <c r="AH231" s="166">
        <v>70818.429999999993</v>
      </c>
      <c r="AI231" s="166">
        <v>144.51</v>
      </c>
      <c r="AJ231" s="166">
        <v>3182.66</v>
      </c>
      <c r="AK231" s="166">
        <v>1.78</v>
      </c>
      <c r="AL231" s="166"/>
      <c r="AM231" s="166"/>
      <c r="AN231" s="166"/>
      <c r="AO231" s="169" t="s">
        <v>945</v>
      </c>
      <c r="AP231" s="169" t="s">
        <v>945</v>
      </c>
      <c r="AQ231" s="169"/>
      <c r="AR231" s="169"/>
      <c r="AS231" s="169" t="s">
        <v>945</v>
      </c>
      <c r="AT231" s="169" t="s">
        <v>945</v>
      </c>
      <c r="AU231" s="169" t="s">
        <v>945</v>
      </c>
      <c r="AV231" s="169" t="s">
        <v>945</v>
      </c>
      <c r="AW231" s="169" t="s">
        <v>945</v>
      </c>
      <c r="AX231" s="169" t="s">
        <v>945</v>
      </c>
      <c r="AZ231" s="80"/>
      <c r="BA231" s="166">
        <v>7.4999999999999997E-2</v>
      </c>
      <c r="BB231" s="166"/>
      <c r="BC231" s="130"/>
      <c r="BD231" s="130"/>
      <c r="BE231" s="130"/>
      <c r="BF231" s="130"/>
      <c r="BG231" s="130"/>
      <c r="BH231" s="130"/>
      <c r="BI231" s="130"/>
      <c r="BJ231" s="130"/>
      <c r="BK231" s="130"/>
      <c r="BL231" s="130"/>
      <c r="BM231" s="130"/>
      <c r="BN231" s="130"/>
      <c r="BO231" s="130"/>
      <c r="BP231" s="130"/>
      <c r="BQ231" s="130"/>
      <c r="BR231" s="130"/>
      <c r="BS231" s="130"/>
      <c r="BT231" s="130"/>
      <c r="BU231" s="130"/>
      <c r="BV231" s="130"/>
      <c r="BW231" s="130"/>
      <c r="BX231" s="130"/>
      <c r="BY231" s="130"/>
      <c r="BZ231" s="130"/>
      <c r="CA231" s="130"/>
      <c r="CB231" s="130"/>
      <c r="CC231" s="130"/>
      <c r="CD231" s="130"/>
    </row>
    <row r="232" spans="1:82" s="76" customFormat="1">
      <c r="A232" s="101">
        <v>470</v>
      </c>
      <c r="B232" s="78" t="s">
        <v>181</v>
      </c>
      <c r="C232" s="85">
        <v>90.266478000188116</v>
      </c>
      <c r="D232" s="83">
        <v>41.124145999999996</v>
      </c>
      <c r="E232" s="83">
        <v>1.7999999999999999E-2</v>
      </c>
      <c r="F232" s="83">
        <v>7.6559999999999996E-3</v>
      </c>
      <c r="G232" s="83">
        <v>9.4230628674052195</v>
      </c>
      <c r="H232" s="83">
        <v>0.14616799999999999</v>
      </c>
      <c r="I232" s="83">
        <v>49.014756000000006</v>
      </c>
      <c r="J232" s="84">
        <v>0.20776</v>
      </c>
      <c r="K232" s="84">
        <v>0.45517200000000002</v>
      </c>
      <c r="L232" s="84">
        <v>1.5834630845854257E-2</v>
      </c>
      <c r="M232" s="84">
        <v>4.0600000000000004E-2</v>
      </c>
      <c r="N232" s="83">
        <v>100.45315549825109</v>
      </c>
      <c r="O232" s="85">
        <v>64.467344886741415</v>
      </c>
      <c r="P232" s="84">
        <v>1.5454656824434644E-2</v>
      </c>
      <c r="Q232" s="84">
        <v>8.7506594370939397E-2</v>
      </c>
      <c r="R232" s="84">
        <v>2.2048032887337598E-2</v>
      </c>
      <c r="S232" s="85">
        <v>27.136886102403345</v>
      </c>
      <c r="T232" s="84">
        <v>9.2864279483508994E-3</v>
      </c>
      <c r="U232" s="85">
        <v>0.27934057165958492</v>
      </c>
      <c r="V232" s="85">
        <v>0.48553700598857547</v>
      </c>
      <c r="W232" s="80"/>
      <c r="X232" s="107" t="s">
        <v>181</v>
      </c>
      <c r="Y232" s="75" t="s">
        <v>1136</v>
      </c>
      <c r="Z232" s="107"/>
      <c r="AA232" s="166">
        <v>49.41</v>
      </c>
      <c r="AB232" s="166">
        <v>1568.33</v>
      </c>
      <c r="AC232" s="166">
        <v>2.5</v>
      </c>
      <c r="AD232" s="166">
        <v>95.05</v>
      </c>
      <c r="AE232" s="166">
        <v>0.82</v>
      </c>
      <c r="AF232" s="166"/>
      <c r="AG232" s="166">
        <v>1224.45</v>
      </c>
      <c r="AH232" s="166">
        <v>66172.91</v>
      </c>
      <c r="AI232" s="166">
        <v>133.88</v>
      </c>
      <c r="AJ232" s="166">
        <v>3704.2</v>
      </c>
      <c r="AK232" s="166">
        <v>2.0099999999999998</v>
      </c>
      <c r="AL232" s="166"/>
      <c r="AM232" s="166"/>
      <c r="AN232" s="166"/>
      <c r="AO232" s="166">
        <v>0.9</v>
      </c>
      <c r="AP232" s="169" t="s">
        <v>945</v>
      </c>
      <c r="AQ232" s="169"/>
      <c r="AR232" s="169"/>
      <c r="AS232" s="169" t="s">
        <v>945</v>
      </c>
      <c r="AT232" s="169" t="s">
        <v>945</v>
      </c>
      <c r="AU232" s="169" t="s">
        <v>945</v>
      </c>
      <c r="AV232" s="169" t="s">
        <v>945</v>
      </c>
      <c r="AW232" s="169" t="s">
        <v>945</v>
      </c>
      <c r="AX232" s="166">
        <v>0.26</v>
      </c>
      <c r="AZ232" s="80"/>
      <c r="BA232" s="169"/>
      <c r="BB232" s="169"/>
      <c r="BC232" s="130"/>
      <c r="BD232" s="130"/>
      <c r="BE232" s="130"/>
      <c r="BF232" s="130"/>
      <c r="BG232" s="130"/>
      <c r="BH232" s="130"/>
      <c r="BI232" s="130"/>
      <c r="BJ232" s="130"/>
      <c r="BK232" s="130"/>
      <c r="BL232" s="130"/>
      <c r="BM232" s="130"/>
      <c r="BN232" s="130"/>
      <c r="BO232" s="130"/>
      <c r="BP232" s="130"/>
      <c r="BQ232" s="130"/>
      <c r="BR232" s="130"/>
      <c r="BS232" s="130"/>
      <c r="BT232" s="130"/>
      <c r="BU232" s="130"/>
      <c r="BV232" s="130"/>
      <c r="BW232" s="130"/>
      <c r="BX232" s="130"/>
      <c r="BY232" s="130"/>
      <c r="BZ232" s="130"/>
      <c r="CA232" s="130"/>
      <c r="CB232" s="130"/>
      <c r="CC232" s="130"/>
      <c r="CD232" s="130"/>
    </row>
    <row r="233" spans="1:82" s="76" customFormat="1">
      <c r="A233" s="101">
        <v>470</v>
      </c>
      <c r="B233" s="78" t="s">
        <v>182</v>
      </c>
      <c r="C233" s="85">
        <v>89.290706685831282</v>
      </c>
      <c r="D233" s="83">
        <v>40.781080000000003</v>
      </c>
      <c r="E233" s="83">
        <v>2.1000000000000001E-2</v>
      </c>
      <c r="F233" s="83">
        <v>7.6559999999999996E-3</v>
      </c>
      <c r="G233" s="83">
        <v>10.302226027397262</v>
      </c>
      <c r="H233" s="83">
        <v>0.15972</v>
      </c>
      <c r="I233" s="83">
        <v>48.178668600000002</v>
      </c>
      <c r="J233" s="84">
        <v>0.22344</v>
      </c>
      <c r="K233" s="84">
        <v>0.38644800000000001</v>
      </c>
      <c r="L233" s="84">
        <v>1.6867551369863013E-2</v>
      </c>
      <c r="M233" s="84">
        <v>3.9788000000000004E-2</v>
      </c>
      <c r="N233" s="83">
        <v>100.11689417876713</v>
      </c>
      <c r="O233" s="85">
        <v>64.501790805141894</v>
      </c>
      <c r="P233" s="84">
        <v>1.5446403567567872E-2</v>
      </c>
      <c r="Q233" s="84">
        <v>8.2635630238972968E-2</v>
      </c>
      <c r="R233" s="84">
        <v>2.1688516579406628E-2</v>
      </c>
      <c r="S233" s="85">
        <v>29.184952978056426</v>
      </c>
      <c r="T233" s="84">
        <v>8.0211431994615147E-3</v>
      </c>
      <c r="U233" s="85">
        <v>0.28104982115669319</v>
      </c>
      <c r="V233" s="85">
        <v>0.4341960698448229</v>
      </c>
      <c r="W233" s="80"/>
      <c r="X233" s="107" t="s">
        <v>182</v>
      </c>
      <c r="Y233" s="75" t="s">
        <v>1136</v>
      </c>
      <c r="Z233" s="107"/>
      <c r="AA233" s="166">
        <v>47.59</v>
      </c>
      <c r="AB233" s="166">
        <v>947.27</v>
      </c>
      <c r="AC233" s="166">
        <v>1.37</v>
      </c>
      <c r="AD233" s="166">
        <v>99.64</v>
      </c>
      <c r="AE233" s="166">
        <v>1.63</v>
      </c>
      <c r="AF233" s="166"/>
      <c r="AG233" s="166">
        <v>1190.28</v>
      </c>
      <c r="AH233" s="166">
        <v>66632.98</v>
      </c>
      <c r="AI233" s="166">
        <v>134.12</v>
      </c>
      <c r="AJ233" s="166">
        <v>3893.66</v>
      </c>
      <c r="AK233" s="166">
        <v>2.4</v>
      </c>
      <c r="AL233" s="166"/>
      <c r="AM233" s="166"/>
      <c r="AN233" s="166"/>
      <c r="AO233" s="169" t="s">
        <v>945</v>
      </c>
      <c r="AP233" s="169" t="s">
        <v>945</v>
      </c>
      <c r="AQ233" s="169"/>
      <c r="AR233" s="169"/>
      <c r="AS233" s="169" t="s">
        <v>945</v>
      </c>
      <c r="AT233" s="169" t="s">
        <v>945</v>
      </c>
      <c r="AU233" s="169" t="s">
        <v>945</v>
      </c>
      <c r="AV233" s="169" t="s">
        <v>945</v>
      </c>
      <c r="AW233" s="169" t="s">
        <v>945</v>
      </c>
      <c r="AX233" s="169" t="s">
        <v>945</v>
      </c>
      <c r="AZ233" s="80"/>
      <c r="BA233" s="169" t="s">
        <v>945</v>
      </c>
      <c r="BB233" s="169"/>
      <c r="BC233" s="130"/>
      <c r="BD233" s="130"/>
      <c r="BE233" s="130"/>
      <c r="BF233" s="130"/>
      <c r="BG233" s="130"/>
      <c r="BH233" s="130"/>
      <c r="BI233" s="130"/>
      <c r="BJ233" s="130"/>
      <c r="BK233" s="130"/>
      <c r="BL233" s="130"/>
      <c r="BM233" s="130"/>
      <c r="BN233" s="130"/>
      <c r="BO233" s="130"/>
      <c r="BP233" s="130"/>
      <c r="BQ233" s="130"/>
      <c r="BR233" s="130"/>
      <c r="BS233" s="130"/>
      <c r="BT233" s="130"/>
      <c r="BU233" s="130"/>
      <c r="BV233" s="130"/>
      <c r="BW233" s="130"/>
      <c r="BX233" s="130"/>
      <c r="BY233" s="130"/>
      <c r="BZ233" s="130"/>
      <c r="CA233" s="130"/>
      <c r="CB233" s="130"/>
      <c r="CC233" s="130"/>
      <c r="CD233" s="130"/>
    </row>
    <row r="234" spans="1:82" s="76" customFormat="1">
      <c r="A234" s="101">
        <v>470</v>
      </c>
      <c r="B234" s="78" t="s">
        <v>183</v>
      </c>
      <c r="C234" s="85">
        <v>90.029959140203459</v>
      </c>
      <c r="D234" s="83">
        <v>41.262594</v>
      </c>
      <c r="E234" s="83">
        <v>1.9E-2</v>
      </c>
      <c r="F234" s="83">
        <v>7.6559999999999996E-3</v>
      </c>
      <c r="G234" s="83">
        <v>9.6159074536171829</v>
      </c>
      <c r="H234" s="83">
        <v>0.151008</v>
      </c>
      <c r="I234" s="83">
        <v>48.703330800000003</v>
      </c>
      <c r="J234" s="84">
        <v>0.20579999999999998</v>
      </c>
      <c r="K234" s="84">
        <v>0.461148</v>
      </c>
      <c r="L234" s="84">
        <v>1.6622501801021101E-2</v>
      </c>
      <c r="M234" s="84">
        <v>4.1411999999999997E-2</v>
      </c>
      <c r="N234" s="83">
        <v>100.48447875541819</v>
      </c>
      <c r="O234" s="85">
        <v>63.678132639444151</v>
      </c>
      <c r="P234" s="84">
        <v>1.5646198315022654E-2</v>
      </c>
      <c r="Q234" s="84">
        <v>9.1048320876252184E-2</v>
      </c>
      <c r="R234" s="84">
        <v>2.1402036260507573E-2</v>
      </c>
      <c r="S234" s="85">
        <v>26.880877742946709</v>
      </c>
      <c r="T234" s="84">
        <v>9.4685105192025172E-3</v>
      </c>
      <c r="U234" s="85">
        <v>0.23967232895880786</v>
      </c>
      <c r="V234" s="85">
        <v>0.52286751169987333</v>
      </c>
      <c r="W234" s="80"/>
      <c r="AB234" s="131"/>
      <c r="AZ234" s="80"/>
      <c r="BC234" s="130"/>
      <c r="BD234" s="130"/>
      <c r="BE234" s="130"/>
      <c r="BF234" s="130"/>
      <c r="BG234" s="130"/>
      <c r="BH234" s="130"/>
      <c r="BI234" s="130"/>
      <c r="BJ234" s="130"/>
      <c r="BK234" s="130"/>
      <c r="BL234" s="130"/>
      <c r="BM234" s="130"/>
      <c r="BN234" s="130"/>
      <c r="BO234" s="130"/>
      <c r="BP234" s="130"/>
      <c r="BQ234" s="130"/>
      <c r="BR234" s="130"/>
      <c r="BS234" s="130"/>
      <c r="BT234" s="130"/>
      <c r="BU234" s="130"/>
      <c r="BV234" s="130"/>
      <c r="BW234" s="130"/>
      <c r="BX234" s="130"/>
      <c r="BY234" s="130"/>
      <c r="BZ234" s="130"/>
      <c r="CA234" s="130"/>
      <c r="CB234" s="130"/>
      <c r="CC234" s="130"/>
      <c r="CD234" s="130"/>
    </row>
    <row r="235" spans="1:82" s="76" customFormat="1">
      <c r="A235" s="101">
        <v>470</v>
      </c>
      <c r="B235" s="78" t="s">
        <v>184</v>
      </c>
      <c r="C235" s="85">
        <v>89.797691872713088</v>
      </c>
      <c r="D235" s="83">
        <v>41.057976000000004</v>
      </c>
      <c r="E235" s="83">
        <v>2.8000000000000001E-2</v>
      </c>
      <c r="F235" s="83">
        <v>9.5700000000000004E-3</v>
      </c>
      <c r="G235" s="83">
        <v>9.8509114447390989</v>
      </c>
      <c r="H235" s="83">
        <v>0.15778400000000001</v>
      </c>
      <c r="I235" s="83">
        <v>48.631921200000001</v>
      </c>
      <c r="J235" s="84">
        <v>0.21756</v>
      </c>
      <c r="K235" s="84">
        <v>0.38346000000000002</v>
      </c>
      <c r="L235" s="84">
        <v>1.6363997410786993E-2</v>
      </c>
      <c r="M235" s="84">
        <v>4.4660000000000005E-2</v>
      </c>
      <c r="N235" s="83">
        <v>100.39820664214987</v>
      </c>
      <c r="O235" s="85">
        <v>62.432892084996567</v>
      </c>
      <c r="P235" s="84">
        <v>1.5958265880918386E-2</v>
      </c>
      <c r="Q235" s="84">
        <v>7.7673890099156831E-2</v>
      </c>
      <c r="R235" s="84">
        <v>2.2085266040655395E-2</v>
      </c>
      <c r="S235" s="85">
        <v>22.733542319749215</v>
      </c>
      <c r="T235" s="84">
        <v>7.8849445084229995E-3</v>
      </c>
      <c r="U235" s="85">
        <v>0.17504313606180233</v>
      </c>
      <c r="V235" s="85">
        <v>0.38189833642313281</v>
      </c>
      <c r="W235" s="80"/>
      <c r="AB235" s="131"/>
      <c r="AZ235" s="80"/>
      <c r="BC235" s="130"/>
      <c r="BD235" s="130"/>
      <c r="BE235" s="130"/>
      <c r="BF235" s="130"/>
      <c r="BG235" s="130"/>
      <c r="BH235" s="130"/>
      <c r="BI235" s="130"/>
      <c r="BJ235" s="130"/>
      <c r="BK235" s="130"/>
      <c r="BL235" s="130"/>
      <c r="BM235" s="130"/>
      <c r="BN235" s="130"/>
      <c r="BO235" s="130"/>
      <c r="BP235" s="130"/>
      <c r="BQ235" s="130"/>
      <c r="BR235" s="130"/>
      <c r="BS235" s="130"/>
      <c r="BT235" s="130"/>
      <c r="BU235" s="130"/>
      <c r="BV235" s="130"/>
      <c r="BW235" s="130"/>
      <c r="BX235" s="130"/>
      <c r="BY235" s="130"/>
      <c r="BZ235" s="130"/>
      <c r="CA235" s="130"/>
      <c r="CB235" s="130"/>
      <c r="CC235" s="130"/>
      <c r="CD235" s="130"/>
    </row>
    <row r="236" spans="1:82" s="76" customFormat="1">
      <c r="A236" s="101">
        <v>470</v>
      </c>
      <c r="B236" s="78" t="s">
        <v>1096</v>
      </c>
      <c r="C236" s="85">
        <v>90.320008161066681</v>
      </c>
      <c r="D236" s="83">
        <v>41.095641999999998</v>
      </c>
      <c r="E236" s="83">
        <v>0.02</v>
      </c>
      <c r="F236" s="83">
        <v>9.5700000000000004E-3</v>
      </c>
      <c r="G236" s="83">
        <v>9.3510935950305392</v>
      </c>
      <c r="H236" s="83">
        <v>0.144232</v>
      </c>
      <c r="I236" s="83">
        <v>48.938387400000003</v>
      </c>
      <c r="J236" s="84">
        <v>0.18914</v>
      </c>
      <c r="K236" s="84">
        <v>0.49401600000000001</v>
      </c>
      <c r="L236" s="84">
        <v>1.691379704546641E-2</v>
      </c>
      <c r="M236" s="84">
        <v>4.3036000000000005E-2</v>
      </c>
      <c r="N236" s="83">
        <v>100.30203079207601</v>
      </c>
      <c r="O236" s="85">
        <v>64.833695678008624</v>
      </c>
      <c r="P236" s="84">
        <v>1.5367328380526192E-2</v>
      </c>
      <c r="Q236" s="84">
        <v>9.4396037525392718E-2</v>
      </c>
      <c r="R236" s="84">
        <v>2.0226511271421221E-2</v>
      </c>
      <c r="S236" s="85">
        <v>19.763845350052247</v>
      </c>
      <c r="T236" s="84">
        <v>1.0094652199348931E-2</v>
      </c>
      <c r="U236" s="85">
        <v>0.29742629239302554</v>
      </c>
      <c r="V236" s="85">
        <v>0.55815311472514439</v>
      </c>
      <c r="W236" s="80"/>
      <c r="AB236" s="131"/>
      <c r="AZ236" s="80"/>
      <c r="BC236" s="130"/>
      <c r="BD236" s="130"/>
      <c r="BE236" s="130"/>
      <c r="BF236" s="130"/>
      <c r="BG236" s="130"/>
      <c r="BH236" s="130"/>
      <c r="BI236" s="130"/>
      <c r="BJ236" s="130"/>
      <c r="BK236" s="130"/>
      <c r="BL236" s="130"/>
      <c r="BM236" s="130"/>
      <c r="BN236" s="130"/>
      <c r="BO236" s="130"/>
      <c r="BP236" s="130"/>
      <c r="BQ236" s="130"/>
      <c r="BR236" s="130"/>
      <c r="BS236" s="130"/>
      <c r="BT236" s="130"/>
      <c r="BU236" s="130"/>
      <c r="BV236" s="130"/>
      <c r="BW236" s="130"/>
      <c r="BX236" s="130"/>
      <c r="BY236" s="130"/>
      <c r="BZ236" s="130"/>
      <c r="CA236" s="130"/>
      <c r="CB236" s="130"/>
      <c r="CC236" s="130"/>
      <c r="CD236" s="130"/>
    </row>
    <row r="237" spans="1:82" s="76" customFormat="1">
      <c r="A237" s="101">
        <v>470</v>
      </c>
      <c r="B237" s="78" t="s">
        <v>1097</v>
      </c>
      <c r="C237" s="85">
        <v>90.015930075806153</v>
      </c>
      <c r="D237" s="83">
        <v>41.076300000000003</v>
      </c>
      <c r="E237" s="83">
        <v>3.2000000000000001E-2</v>
      </c>
      <c r="F237" s="83">
        <v>1.2440999999999999E-2</v>
      </c>
      <c r="G237" s="83">
        <v>9.6060310268509639</v>
      </c>
      <c r="H237" s="83">
        <v>0.14907199999999998</v>
      </c>
      <c r="I237" s="83">
        <v>48.577372199999999</v>
      </c>
      <c r="J237" s="84">
        <v>0.2107</v>
      </c>
      <c r="K237" s="84">
        <v>0.445212</v>
      </c>
      <c r="L237" s="84">
        <v>1.7633365870463942E-2</v>
      </c>
      <c r="M237" s="84">
        <v>5.9276000000000002E-2</v>
      </c>
      <c r="N237" s="83">
        <v>100.18603759272142</v>
      </c>
      <c r="O237" s="85">
        <v>64.438868646365279</v>
      </c>
      <c r="P237" s="84">
        <v>1.5461486406205835E-2</v>
      </c>
      <c r="Q237" s="84">
        <v>8.8039350253828086E-2</v>
      </c>
      <c r="R237" s="84">
        <v>2.1934136940745589E-2</v>
      </c>
      <c r="S237" s="85">
        <v>16.9359376255928</v>
      </c>
      <c r="T237" s="84">
        <v>9.1650079005302799E-3</v>
      </c>
      <c r="U237" s="85">
        <v>0.2779261652747711</v>
      </c>
      <c r="V237" s="85">
        <v>0.49115235954539876</v>
      </c>
      <c r="W237" s="80"/>
      <c r="AB237" s="131"/>
      <c r="AZ237" s="80"/>
      <c r="BC237" s="130"/>
      <c r="BD237" s="130"/>
      <c r="BE237" s="130"/>
      <c r="BF237" s="130"/>
      <c r="BG237" s="130"/>
      <c r="BH237" s="130"/>
      <c r="BI237" s="130"/>
      <c r="BJ237" s="130"/>
      <c r="BK237" s="130"/>
      <c r="BL237" s="130"/>
      <c r="BM237" s="130"/>
      <c r="BN237" s="130"/>
      <c r="BO237" s="130"/>
      <c r="BP237" s="130"/>
      <c r="BQ237" s="130"/>
      <c r="BR237" s="130"/>
      <c r="BS237" s="130"/>
      <c r="BT237" s="130"/>
      <c r="BU237" s="130"/>
      <c r="BV237" s="130"/>
      <c r="BW237" s="130"/>
      <c r="BX237" s="130"/>
      <c r="BY237" s="130"/>
      <c r="BZ237" s="130"/>
      <c r="CA237" s="130"/>
      <c r="CB237" s="130"/>
      <c r="CC237" s="130"/>
      <c r="CD237" s="130"/>
    </row>
    <row r="238" spans="1:82" s="76" customFormat="1">
      <c r="A238" s="101">
        <v>470</v>
      </c>
      <c r="B238" s="78" t="s">
        <v>185</v>
      </c>
      <c r="C238" s="85">
        <v>90.3033398391171</v>
      </c>
      <c r="D238" s="83">
        <v>41.061030000000002</v>
      </c>
      <c r="E238" s="83">
        <v>2.3E-2</v>
      </c>
      <c r="F238" s="83">
        <v>1.1483999999999999E-2</v>
      </c>
      <c r="G238" s="83">
        <v>9.3425321794323075</v>
      </c>
      <c r="H238" s="83">
        <v>0.143264</v>
      </c>
      <c r="I238" s="83">
        <v>48.800527200000005</v>
      </c>
      <c r="J238" s="84">
        <v>0.20481999999999997</v>
      </c>
      <c r="K238" s="84">
        <v>0.44620799999999999</v>
      </c>
      <c r="L238" s="84">
        <v>1.5923214602624462E-2</v>
      </c>
      <c r="M238" s="84">
        <v>5.2780000000000007E-2</v>
      </c>
      <c r="N238" s="83">
        <v>100.10156859403493</v>
      </c>
      <c r="O238" s="85">
        <v>65.212001475823001</v>
      </c>
      <c r="P238" s="84">
        <v>1.5278179921780818E-2</v>
      </c>
      <c r="Q238" s="84">
        <v>8.5423515644317286E-2</v>
      </c>
      <c r="R238" s="84">
        <v>2.1923392509250711E-2</v>
      </c>
      <c r="S238" s="85">
        <v>17.835249042145591</v>
      </c>
      <c r="T238" s="84">
        <v>9.1435077775143363E-3</v>
      </c>
      <c r="U238" s="85">
        <v>0.31588893819919273</v>
      </c>
      <c r="V238" s="85">
        <v>0.46358093959423302</v>
      </c>
      <c r="W238" s="80"/>
      <c r="AB238" s="131"/>
      <c r="AZ238" s="80"/>
      <c r="BC238" s="130"/>
      <c r="BD238" s="130"/>
      <c r="BE238" s="130"/>
      <c r="BF238" s="130"/>
      <c r="BG238" s="130"/>
      <c r="BH238" s="130"/>
      <c r="BI238" s="130"/>
      <c r="BJ238" s="130"/>
      <c r="BK238" s="130"/>
      <c r="BL238" s="130"/>
      <c r="BM238" s="130"/>
      <c r="BN238" s="130"/>
      <c r="BO238" s="130"/>
      <c r="BP238" s="130"/>
      <c r="BQ238" s="130"/>
      <c r="BR238" s="130"/>
      <c r="BS238" s="130"/>
      <c r="BT238" s="130"/>
      <c r="BU238" s="130"/>
      <c r="BV238" s="130"/>
      <c r="BW238" s="130"/>
      <c r="BX238" s="130"/>
      <c r="BY238" s="130"/>
      <c r="BZ238" s="130"/>
      <c r="CA238" s="130"/>
      <c r="CB238" s="130"/>
      <c r="CC238" s="130"/>
      <c r="CD238" s="130"/>
    </row>
    <row r="239" spans="1:82" s="76" customFormat="1">
      <c r="A239" s="101">
        <v>470</v>
      </c>
      <c r="B239" s="78" t="s">
        <v>186</v>
      </c>
      <c r="C239" s="85">
        <v>90.178842433483055</v>
      </c>
      <c r="D239" s="83">
        <v>41.335889999999999</v>
      </c>
      <c r="E239" s="83">
        <v>0.02</v>
      </c>
      <c r="F239" s="83">
        <v>8.6129999999999991E-3</v>
      </c>
      <c r="G239" s="83">
        <v>9.4957669582646105</v>
      </c>
      <c r="H239" s="83">
        <v>0.14616799999999999</v>
      </c>
      <c r="I239" s="83">
        <v>48.904666200000001</v>
      </c>
      <c r="J239" s="84">
        <v>0.19698000000000002</v>
      </c>
      <c r="K239" s="84">
        <v>0.45118800000000003</v>
      </c>
      <c r="L239" s="84">
        <v>1.675465634590893E-2</v>
      </c>
      <c r="M239" s="84">
        <v>4.2223999999999998E-2</v>
      </c>
      <c r="N239" s="83">
        <v>100.61825081461053</v>
      </c>
      <c r="O239" s="85">
        <v>64.964745760115832</v>
      </c>
      <c r="P239" s="84">
        <v>1.5336328649480176E-2</v>
      </c>
      <c r="Q239" s="84">
        <v>8.7606693497183988E-2</v>
      </c>
      <c r="R239" s="84">
        <v>2.0743980014016571E-2</v>
      </c>
      <c r="S239" s="85">
        <v>22.870080111459426</v>
      </c>
      <c r="T239" s="84">
        <v>9.2258681033590209E-3</v>
      </c>
      <c r="U239" s="85">
        <v>0.30384633669265559</v>
      </c>
      <c r="V239" s="85">
        <v>0.48659207079901873</v>
      </c>
      <c r="W239" s="80"/>
      <c r="AB239" s="131"/>
      <c r="AZ239" s="80"/>
      <c r="BC239" s="130"/>
      <c r="BD239" s="130"/>
      <c r="BE239" s="130"/>
      <c r="BF239" s="130"/>
      <c r="BG239" s="130"/>
      <c r="BH239" s="130"/>
      <c r="BI239" s="130"/>
      <c r="BJ239" s="130"/>
      <c r="BK239" s="130"/>
      <c r="BL239" s="130"/>
      <c r="BM239" s="130"/>
      <c r="BN239" s="130"/>
      <c r="BO239" s="130"/>
      <c r="BP239" s="130"/>
      <c r="BQ239" s="130"/>
      <c r="BR239" s="130"/>
      <c r="BS239" s="130"/>
      <c r="BT239" s="130"/>
      <c r="BU239" s="130"/>
      <c r="BV239" s="130"/>
      <c r="BW239" s="130"/>
      <c r="BX239" s="130"/>
      <c r="BY239" s="130"/>
      <c r="BZ239" s="130"/>
      <c r="CA239" s="130"/>
      <c r="CB239" s="130"/>
      <c r="CC239" s="130"/>
      <c r="CD239" s="130"/>
    </row>
    <row r="240" spans="1:82" s="76" customFormat="1">
      <c r="A240" s="101">
        <v>470</v>
      </c>
      <c r="B240" s="78" t="s">
        <v>187</v>
      </c>
      <c r="C240" s="85">
        <v>89.943984138143719</v>
      </c>
      <c r="D240" s="83">
        <v>41.124145999999996</v>
      </c>
      <c r="E240" s="83">
        <v>1.9E-2</v>
      </c>
      <c r="F240" s="83">
        <v>1.0526999999999998E-2</v>
      </c>
      <c r="G240" s="83">
        <v>9.7187751182187352</v>
      </c>
      <c r="H240" s="83">
        <v>0.152944</v>
      </c>
      <c r="I240" s="83">
        <v>48.756887999999996</v>
      </c>
      <c r="J240" s="84">
        <v>0.20481999999999997</v>
      </c>
      <c r="K240" s="84">
        <v>0.38644800000000001</v>
      </c>
      <c r="L240" s="84">
        <v>1.7509347369959391E-2</v>
      </c>
      <c r="M240" s="84">
        <v>4.3848000000000005E-2</v>
      </c>
      <c r="N240" s="83">
        <v>100.43490546558868</v>
      </c>
      <c r="O240" s="85">
        <v>63.544664179168421</v>
      </c>
      <c r="P240" s="84">
        <v>1.5679061404713188E-2</v>
      </c>
      <c r="Q240" s="84">
        <v>7.7031192123775294E-2</v>
      </c>
      <c r="R240" s="84">
        <v>2.1074672220375394E-2</v>
      </c>
      <c r="S240" s="85">
        <v>19.456635318704286</v>
      </c>
      <c r="T240" s="84">
        <v>7.9260185760830354E-3</v>
      </c>
      <c r="U240" s="85">
        <v>0.2328663830838984</v>
      </c>
      <c r="V240" s="85">
        <v>0.37512417122301639</v>
      </c>
      <c r="W240" s="80"/>
      <c r="AB240" s="131"/>
      <c r="AZ240" s="80"/>
      <c r="BC240" s="130"/>
      <c r="BD240" s="130"/>
      <c r="BE240" s="130"/>
      <c r="BF240" s="130"/>
      <c r="BG240" s="130"/>
      <c r="BH240" s="130"/>
      <c r="BI240" s="130"/>
      <c r="BJ240" s="130"/>
      <c r="BK240" s="130"/>
      <c r="BL240" s="130"/>
      <c r="BM240" s="130"/>
      <c r="BN240" s="130"/>
      <c r="BO240" s="130"/>
      <c r="BP240" s="130"/>
      <c r="BQ240" s="130"/>
      <c r="BR240" s="130"/>
      <c r="BS240" s="130"/>
      <c r="BT240" s="130"/>
      <c r="BU240" s="130"/>
      <c r="BV240" s="130"/>
      <c r="BW240" s="130"/>
      <c r="BX240" s="130"/>
      <c r="BY240" s="130"/>
      <c r="BZ240" s="130"/>
      <c r="CA240" s="130"/>
      <c r="CB240" s="130"/>
      <c r="CC240" s="130"/>
      <c r="CD240" s="130"/>
    </row>
    <row r="241" spans="1:82" s="76" customFormat="1">
      <c r="A241" s="101">
        <v>470</v>
      </c>
      <c r="B241" s="78" t="s">
        <v>188</v>
      </c>
      <c r="C241" s="85">
        <v>90.092397201325952</v>
      </c>
      <c r="D241" s="83">
        <v>41.536436000000002</v>
      </c>
      <c r="E241" s="83">
        <v>0.02</v>
      </c>
      <c r="F241" s="83">
        <v>7.6559999999999996E-3</v>
      </c>
      <c r="G241" s="83">
        <v>9.531757878145779</v>
      </c>
      <c r="H241" s="83">
        <v>0.14616799999999999</v>
      </c>
      <c r="I241" s="83">
        <v>48.615060600000007</v>
      </c>
      <c r="J241" s="84">
        <v>0.20187999999999998</v>
      </c>
      <c r="K241" s="84">
        <v>0.45318000000000003</v>
      </c>
      <c r="L241" s="84">
        <v>1.7715066334039645E-2</v>
      </c>
      <c r="M241" s="84">
        <v>4.0600000000000004E-2</v>
      </c>
      <c r="N241" s="83">
        <v>100.57045354447983</v>
      </c>
      <c r="O241" s="85">
        <v>65.210975577046824</v>
      </c>
      <c r="P241" s="84">
        <v>1.5278420278039034E-2</v>
      </c>
      <c r="Q241" s="84">
        <v>8.8853165704335338E-2</v>
      </c>
      <c r="R241" s="84">
        <v>2.1179723885230692E-2</v>
      </c>
      <c r="S241" s="85">
        <v>26.368861024033436</v>
      </c>
      <c r="T241" s="84">
        <v>9.3218026349637002E-3</v>
      </c>
      <c r="U241" s="85">
        <v>0.3158391604181161</v>
      </c>
      <c r="V241" s="85">
        <v>0.4997301371568354</v>
      </c>
      <c r="W241" s="80"/>
      <c r="AB241" s="131"/>
      <c r="AZ241" s="80"/>
      <c r="BC241" s="130"/>
      <c r="BD241" s="130"/>
      <c r="BE241" s="130"/>
      <c r="BF241" s="130"/>
      <c r="BG241" s="130"/>
      <c r="BH241" s="130"/>
      <c r="BI241" s="130"/>
      <c r="BJ241" s="130"/>
      <c r="BK241" s="130"/>
      <c r="BL241" s="130"/>
      <c r="BM241" s="130"/>
      <c r="BN241" s="130"/>
      <c r="BO241" s="130"/>
      <c r="BP241" s="130"/>
      <c r="BQ241" s="130"/>
      <c r="BR241" s="130"/>
      <c r="BS241" s="130"/>
      <c r="BT241" s="130"/>
      <c r="BU241" s="130"/>
      <c r="BV241" s="130"/>
      <c r="BW241" s="130"/>
      <c r="BX241" s="130"/>
      <c r="BY241" s="130"/>
      <c r="BZ241" s="130"/>
      <c r="CA241" s="130"/>
      <c r="CB241" s="130"/>
      <c r="CC241" s="130"/>
      <c r="CD241" s="130"/>
    </row>
    <row r="242" spans="1:82" s="76" customFormat="1">
      <c r="A242" s="101">
        <v>470</v>
      </c>
      <c r="B242" s="78" t="s">
        <v>189</v>
      </c>
      <c r="C242" s="85">
        <v>89.835312170924723</v>
      </c>
      <c r="D242" s="83">
        <v>41.231376727334435</v>
      </c>
      <c r="E242" s="83">
        <v>2.1000000000000001E-2</v>
      </c>
      <c r="F242" s="83">
        <v>1.0526999999999998E-2</v>
      </c>
      <c r="G242" s="83">
        <v>9.8006731722590441</v>
      </c>
      <c r="H242" s="83">
        <v>0.15584799999999999</v>
      </c>
      <c r="I242" s="83">
        <v>48.583323</v>
      </c>
      <c r="J242" s="84">
        <v>0.22932</v>
      </c>
      <c r="K242" s="84">
        <v>0.40437600000000001</v>
      </c>
      <c r="L242" s="84">
        <v>1.6419259510515052E-2</v>
      </c>
      <c r="M242" s="84">
        <v>4.1411999999999997E-2</v>
      </c>
      <c r="N242" s="83">
        <v>100.49427515910398</v>
      </c>
      <c r="O242" s="85">
        <v>62.88610166482114</v>
      </c>
      <c r="P242" s="84">
        <v>1.5843257337167842E-2</v>
      </c>
      <c r="Q242" s="84">
        <v>8.1574432747332323E-2</v>
      </c>
      <c r="R242" s="84">
        <v>2.3398392739908291E-2</v>
      </c>
      <c r="S242" s="85">
        <v>21.783984041037336</v>
      </c>
      <c r="T242" s="84">
        <v>8.3233499692888444E-3</v>
      </c>
      <c r="U242" s="85">
        <v>0.1988614054725395</v>
      </c>
      <c r="V242" s="85">
        <v>0.4230108360434322</v>
      </c>
      <c r="W242" s="80"/>
      <c r="AB242" s="131"/>
      <c r="AZ242" s="80"/>
      <c r="BC242" s="130"/>
      <c r="BD242" s="130"/>
      <c r="BE242" s="130"/>
      <c r="BF242" s="130"/>
      <c r="BG242" s="130"/>
      <c r="BH242" s="130"/>
      <c r="BI242" s="130"/>
      <c r="BJ242" s="130"/>
      <c r="BK242" s="130"/>
      <c r="BL242" s="130"/>
      <c r="BM242" s="130"/>
      <c r="BN242" s="130"/>
      <c r="BO242" s="130"/>
      <c r="BP242" s="130"/>
      <c r="BQ242" s="130"/>
      <c r="BR242" s="130"/>
      <c r="BS242" s="130"/>
      <c r="BT242" s="130"/>
      <c r="BU242" s="130"/>
      <c r="BV242" s="130"/>
      <c r="BW242" s="130"/>
      <c r="BX242" s="130"/>
      <c r="BY242" s="130"/>
      <c r="BZ242" s="130"/>
      <c r="CA242" s="130"/>
      <c r="CB242" s="130"/>
      <c r="CC242" s="130"/>
      <c r="CD242" s="130"/>
    </row>
    <row r="243" spans="1:82" s="76" customFormat="1">
      <c r="A243" s="101">
        <v>470</v>
      </c>
      <c r="B243" s="78" t="s">
        <v>190</v>
      </c>
      <c r="C243" s="85">
        <v>90.420062048913252</v>
      </c>
      <c r="D243" s="83">
        <v>41.274067150209412</v>
      </c>
      <c r="E243" s="83">
        <v>1.7000000000000001E-2</v>
      </c>
      <c r="F243" s="83">
        <v>6.6990000000000001E-3</v>
      </c>
      <c r="G243" s="83">
        <v>9.2359555838490532</v>
      </c>
      <c r="H243" s="83">
        <v>0.144232</v>
      </c>
      <c r="I243" s="83">
        <v>48.894748200000002</v>
      </c>
      <c r="J243" s="84">
        <v>0.20285999999999998</v>
      </c>
      <c r="K243" s="84">
        <v>0.45019200000000004</v>
      </c>
      <c r="L243" s="84">
        <v>1.8040448857766046E-2</v>
      </c>
      <c r="M243" s="84">
        <v>3.6540000000000003E-2</v>
      </c>
      <c r="N243" s="83">
        <v>100.28033438291624</v>
      </c>
      <c r="O243" s="85">
        <v>64.035412279168654</v>
      </c>
      <c r="P243" s="84">
        <v>1.5558901803638002E-2</v>
      </c>
      <c r="Q243" s="84">
        <v>8.5038853236269918E-2</v>
      </c>
      <c r="R243" s="84">
        <v>2.1964159329083605E-2</v>
      </c>
      <c r="S243" s="85">
        <v>30.282131661442005</v>
      </c>
      <c r="T243" s="84">
        <v>9.2073692282558881E-3</v>
      </c>
      <c r="U243" s="85">
        <v>0.25775143646656984</v>
      </c>
      <c r="V243" s="85">
        <v>0.45952652088093221</v>
      </c>
      <c r="W243" s="80"/>
      <c r="AB243" s="131"/>
      <c r="AZ243" s="80"/>
      <c r="BC243" s="130"/>
      <c r="BD243" s="130"/>
      <c r="BE243" s="130"/>
      <c r="BF243" s="130"/>
      <c r="BG243" s="130"/>
      <c r="BH243" s="130"/>
      <c r="BI243" s="130"/>
      <c r="BJ243" s="130"/>
      <c r="BK243" s="130"/>
      <c r="BL243" s="130"/>
      <c r="BM243" s="130"/>
      <c r="BN243" s="130"/>
      <c r="BO243" s="130"/>
      <c r="BP243" s="130"/>
      <c r="BQ243" s="130"/>
      <c r="BR243" s="130"/>
      <c r="BS243" s="130"/>
      <c r="BT243" s="130"/>
      <c r="BU243" s="130"/>
      <c r="BV243" s="130"/>
      <c r="BW243" s="130"/>
      <c r="BX243" s="130"/>
      <c r="BY243" s="130"/>
      <c r="BZ243" s="130"/>
      <c r="CA243" s="130"/>
      <c r="CB243" s="130"/>
      <c r="CC243" s="130"/>
      <c r="CD243" s="130"/>
    </row>
    <row r="244" spans="1:82" s="76" customFormat="1">
      <c r="A244" s="101">
        <v>470</v>
      </c>
      <c r="B244" s="78" t="s">
        <v>191</v>
      </c>
      <c r="C244" s="85">
        <v>89.833582336264612</v>
      </c>
      <c r="D244" s="83">
        <v>41.126253913408199</v>
      </c>
      <c r="E244" s="83">
        <v>2.1000000000000001E-2</v>
      </c>
      <c r="F244" s="83">
        <v>7.6559999999999996E-3</v>
      </c>
      <c r="G244" s="83">
        <v>9.7286881567825372</v>
      </c>
      <c r="H244" s="83">
        <v>0.151008</v>
      </c>
      <c r="I244" s="83">
        <v>48.217348800000003</v>
      </c>
      <c r="J244" s="84">
        <v>0.20971999999999999</v>
      </c>
      <c r="K244" s="84">
        <v>0.42031199999999996</v>
      </c>
      <c r="L244" s="84">
        <v>1.7498443027539209E-2</v>
      </c>
      <c r="M244" s="84">
        <v>4.3036000000000005E-2</v>
      </c>
      <c r="N244" s="83">
        <v>99.942521313218265</v>
      </c>
      <c r="O244" s="85">
        <v>64.424985145042228</v>
      </c>
      <c r="P244" s="84">
        <v>1.5464818336612861E-2</v>
      </c>
      <c r="Q244" s="84">
        <v>8.4805251186966579E-2</v>
      </c>
      <c r="R244" s="84">
        <v>2.1556863229683209E-2</v>
      </c>
      <c r="S244" s="85">
        <v>27.392894461859978</v>
      </c>
      <c r="T244" s="84">
        <v>8.7170284235951172E-3</v>
      </c>
      <c r="U244" s="85">
        <v>0.27723612248747642</v>
      </c>
      <c r="V244" s="85">
        <v>0.45706430856086516</v>
      </c>
      <c r="W244" s="80"/>
      <c r="AB244" s="131"/>
      <c r="AZ244" s="80"/>
      <c r="BC244" s="130"/>
      <c r="BD244" s="130"/>
      <c r="BE244" s="130"/>
      <c r="BF244" s="130"/>
      <c r="BG244" s="130"/>
      <c r="BH244" s="130"/>
      <c r="BI244" s="130"/>
      <c r="BJ244" s="130"/>
      <c r="BK244" s="130"/>
      <c r="BL244" s="130"/>
      <c r="BM244" s="130"/>
      <c r="BN244" s="130"/>
      <c r="BO244" s="130"/>
      <c r="BP244" s="130"/>
      <c r="BQ244" s="130"/>
      <c r="BR244" s="130"/>
      <c r="BS244" s="130"/>
      <c r="BT244" s="130"/>
      <c r="BU244" s="130"/>
      <c r="BV244" s="130"/>
      <c r="BW244" s="130"/>
      <c r="BX244" s="130"/>
      <c r="BY244" s="130"/>
      <c r="BZ244" s="130"/>
      <c r="CA244" s="130"/>
      <c r="CB244" s="130"/>
      <c r="CC244" s="130"/>
      <c r="CD244" s="130"/>
    </row>
    <row r="245" spans="1:82" s="76" customFormat="1">
      <c r="A245" s="101">
        <v>470</v>
      </c>
      <c r="B245" s="78" t="s">
        <v>1098</v>
      </c>
      <c r="C245" s="85">
        <v>90.731856746356712</v>
      </c>
      <c r="D245" s="83">
        <v>41.115944041274808</v>
      </c>
      <c r="E245" s="83">
        <v>2.3E-2</v>
      </c>
      <c r="F245" s="83">
        <v>1.3398E-2</v>
      </c>
      <c r="G245" s="83">
        <v>8.8959805077582885</v>
      </c>
      <c r="H245" s="83">
        <v>0.13358400000000001</v>
      </c>
      <c r="I245" s="83">
        <v>48.847141799999996</v>
      </c>
      <c r="J245" s="84">
        <v>0.19109999999999999</v>
      </c>
      <c r="K245" s="84">
        <v>0.51194400000000007</v>
      </c>
      <c r="L245" s="84">
        <v>1.5414421441465882E-2</v>
      </c>
      <c r="M245" s="84">
        <v>5.1968000000000007E-2</v>
      </c>
      <c r="N245" s="83">
        <v>99.799474770474546</v>
      </c>
      <c r="O245" s="85">
        <v>66.594655855179425</v>
      </c>
      <c r="P245" s="84">
        <v>1.4960970648661608E-2</v>
      </c>
      <c r="Q245" s="84">
        <v>9.3234602419743018E-2</v>
      </c>
      <c r="R245" s="84">
        <v>2.1481611817082944E-2</v>
      </c>
      <c r="S245" s="85">
        <v>14.263322884012538</v>
      </c>
      <c r="T245" s="84">
        <v>1.0480531329675467E-2</v>
      </c>
      <c r="U245" s="85">
        <v>0.38158297866218094</v>
      </c>
      <c r="V245" s="85">
        <v>0.54591135642457544</v>
      </c>
      <c r="W245" s="80"/>
      <c r="AB245" s="131"/>
      <c r="AZ245" s="80"/>
      <c r="BC245" s="130"/>
      <c r="BD245" s="130"/>
      <c r="BE245" s="130"/>
      <c r="BF245" s="130"/>
      <c r="BG245" s="130"/>
      <c r="BH245" s="130"/>
      <c r="BI245" s="130"/>
      <c r="BJ245" s="130"/>
      <c r="BK245" s="130"/>
      <c r="BL245" s="130"/>
      <c r="BM245" s="130"/>
      <c r="BN245" s="130"/>
      <c r="BO245" s="130"/>
      <c r="BP245" s="130"/>
      <c r="BQ245" s="130"/>
      <c r="BR245" s="130"/>
      <c r="BS245" s="130"/>
      <c r="BT245" s="130"/>
      <c r="BU245" s="130"/>
      <c r="BV245" s="130"/>
      <c r="BW245" s="130"/>
      <c r="BX245" s="130"/>
      <c r="BY245" s="130"/>
      <c r="BZ245" s="130"/>
      <c r="CA245" s="130"/>
      <c r="CB245" s="130"/>
      <c r="CC245" s="130"/>
      <c r="CD245" s="130"/>
    </row>
    <row r="246" spans="1:82" s="76" customFormat="1">
      <c r="A246" s="101">
        <v>470</v>
      </c>
      <c r="B246" s="78" t="s">
        <v>192</v>
      </c>
      <c r="C246" s="85">
        <v>90.323520660900428</v>
      </c>
      <c r="D246" s="83">
        <v>41.470080222985935</v>
      </c>
      <c r="E246" s="83">
        <v>1.7999999999999999E-2</v>
      </c>
      <c r="F246" s="83">
        <v>7.6559999999999996E-3</v>
      </c>
      <c r="G246" s="83">
        <v>9.3401383613673374</v>
      </c>
      <c r="H246" s="83">
        <v>0.14132799999999998</v>
      </c>
      <c r="I246" s="83">
        <v>48.900699000000003</v>
      </c>
      <c r="J246" s="84">
        <v>0.19894000000000001</v>
      </c>
      <c r="K246" s="84">
        <v>0.46811999999999998</v>
      </c>
      <c r="L246" s="84">
        <v>1.6925847802495932E-2</v>
      </c>
      <c r="M246" s="84">
        <v>4.1411999999999997E-2</v>
      </c>
      <c r="N246" s="83">
        <v>100.60329943215577</v>
      </c>
      <c r="O246" s="85">
        <v>66.088378533392813</v>
      </c>
      <c r="P246" s="84">
        <v>1.50755808164312E-2</v>
      </c>
      <c r="Q246" s="84">
        <v>8.9411923738007881E-2</v>
      </c>
      <c r="R246" s="84">
        <v>2.1299470340059978E-2</v>
      </c>
      <c r="S246" s="85">
        <v>25.984848484848488</v>
      </c>
      <c r="T246" s="84">
        <v>9.5728692957947285E-3</v>
      </c>
      <c r="U246" s="85">
        <v>0.3578472129170982</v>
      </c>
      <c r="V246" s="85">
        <v>0.50561955858335073</v>
      </c>
      <c r="W246" s="80"/>
      <c r="X246" s="80"/>
      <c r="Y246" s="80"/>
      <c r="Z246" s="80"/>
      <c r="AA246" s="80"/>
      <c r="AB246" s="170"/>
      <c r="AC246" s="80"/>
      <c r="AD246" s="80"/>
      <c r="AE246" s="80"/>
      <c r="AF246" s="80"/>
      <c r="AG246" s="80"/>
      <c r="AH246" s="80"/>
      <c r="AI246" s="80"/>
      <c r="AJ246" s="80"/>
      <c r="AK246" s="80"/>
      <c r="AL246" s="80"/>
      <c r="AM246" s="80"/>
      <c r="AN246" s="80"/>
      <c r="AO246" s="80"/>
      <c r="AP246" s="80"/>
      <c r="AQ246" s="80"/>
      <c r="AR246" s="80"/>
      <c r="AS246" s="80"/>
      <c r="AT246" s="80"/>
      <c r="AU246" s="80"/>
      <c r="AV246" s="80"/>
      <c r="AW246" s="80"/>
      <c r="AX246" s="80"/>
      <c r="AZ246" s="80"/>
      <c r="BA246" s="80"/>
      <c r="BB246" s="80"/>
      <c r="BC246" s="130"/>
      <c r="BD246" s="130"/>
      <c r="BE246" s="130"/>
      <c r="BF246" s="130"/>
      <c r="BG246" s="130"/>
      <c r="BH246" s="130"/>
      <c r="BI246" s="130"/>
      <c r="BJ246" s="130"/>
      <c r="BK246" s="130"/>
      <c r="BL246" s="130"/>
      <c r="BM246" s="130"/>
      <c r="BN246" s="130"/>
      <c r="BO246" s="130"/>
      <c r="BP246" s="130"/>
      <c r="BQ246" s="130"/>
      <c r="BR246" s="130"/>
      <c r="BS246" s="130"/>
      <c r="BT246" s="130"/>
      <c r="BU246" s="130"/>
      <c r="BV246" s="130"/>
      <c r="BW246" s="130"/>
      <c r="BX246" s="130"/>
      <c r="BY246" s="130"/>
      <c r="BZ246" s="130"/>
      <c r="CA246" s="130"/>
      <c r="CB246" s="130"/>
      <c r="CC246" s="130"/>
      <c r="CD246" s="130"/>
    </row>
    <row r="247" spans="1:82" s="76" customFormat="1">
      <c r="A247" s="101">
        <v>470</v>
      </c>
      <c r="B247" s="78" t="s">
        <v>193</v>
      </c>
      <c r="C247" s="85">
        <v>90.63299919550164</v>
      </c>
      <c r="D247" s="83">
        <v>41.541935653086199</v>
      </c>
      <c r="E247" s="83">
        <v>1.7999999999999999E-2</v>
      </c>
      <c r="F247" s="83">
        <v>9.5700000000000004E-3</v>
      </c>
      <c r="G247" s="83">
        <v>9.0229708156387272</v>
      </c>
      <c r="H247" s="83">
        <v>0.13842399999999999</v>
      </c>
      <c r="I247" s="83">
        <v>48.9681414</v>
      </c>
      <c r="J247" s="84">
        <v>0.19502</v>
      </c>
      <c r="K247" s="84">
        <v>0.46911599999999998</v>
      </c>
      <c r="L247" s="84">
        <v>1.7274732102797404E-2</v>
      </c>
      <c r="M247" s="84">
        <v>4.3848000000000005E-2</v>
      </c>
      <c r="N247" s="83">
        <v>100.42430060082771</v>
      </c>
      <c r="O247" s="85">
        <v>65.183572325888051</v>
      </c>
      <c r="P247" s="84">
        <v>1.528484334405473E-2</v>
      </c>
      <c r="Q247" s="84">
        <v>8.6440282521100073E-2</v>
      </c>
      <c r="R247" s="84">
        <v>2.1613723903660297E-2</v>
      </c>
      <c r="S247" s="85">
        <v>20.378265412748171</v>
      </c>
      <c r="T247" s="84">
        <v>9.580024615759665E-3</v>
      </c>
      <c r="U247" s="85">
        <v>0.31450894344626512</v>
      </c>
      <c r="V247" s="85">
        <v>0.47429786582889905</v>
      </c>
      <c r="W247" s="80"/>
      <c r="X247" s="80"/>
      <c r="Y247" s="80"/>
      <c r="Z247" s="80"/>
      <c r="AA247" s="80"/>
      <c r="AB247" s="170"/>
      <c r="AC247" s="80"/>
      <c r="AD247" s="80"/>
      <c r="AE247" s="80"/>
      <c r="AF247" s="80"/>
      <c r="AG247" s="80"/>
      <c r="AH247" s="80"/>
      <c r="AI247" s="80"/>
      <c r="AJ247" s="80"/>
      <c r="AK247" s="80"/>
      <c r="AL247" s="80"/>
      <c r="AM247" s="80"/>
      <c r="AN247" s="80"/>
      <c r="AO247" s="80"/>
      <c r="AP247" s="80"/>
      <c r="AQ247" s="80"/>
      <c r="AR247" s="80"/>
      <c r="AS247" s="80"/>
      <c r="AT247" s="80"/>
      <c r="AU247" s="80"/>
      <c r="AV247" s="80"/>
      <c r="AW247" s="80"/>
      <c r="AX247" s="80"/>
      <c r="AZ247" s="80"/>
      <c r="BA247" s="80"/>
      <c r="BB247" s="80"/>
      <c r="BC247" s="130"/>
      <c r="BD247" s="130"/>
      <c r="BE247" s="130"/>
      <c r="BF247" s="130"/>
      <c r="BG247" s="130"/>
      <c r="BH247" s="130"/>
      <c r="BI247" s="130"/>
      <c r="BJ247" s="130"/>
      <c r="BK247" s="130"/>
      <c r="BL247" s="130"/>
      <c r="BM247" s="130"/>
      <c r="BN247" s="130"/>
      <c r="BO247" s="130"/>
      <c r="BP247" s="130"/>
      <c r="BQ247" s="130"/>
      <c r="BR247" s="130"/>
      <c r="BS247" s="130"/>
      <c r="BT247" s="130"/>
      <c r="BU247" s="130"/>
      <c r="BV247" s="130"/>
      <c r="BW247" s="130"/>
      <c r="BX247" s="130"/>
      <c r="BY247" s="130"/>
      <c r="BZ247" s="130"/>
      <c r="CA247" s="130"/>
      <c r="CB247" s="130"/>
      <c r="CC247" s="130"/>
      <c r="CD247" s="130"/>
    </row>
    <row r="248" spans="1:82" s="76" customFormat="1">
      <c r="A248" s="101">
        <v>470</v>
      </c>
      <c r="B248" s="78" t="s">
        <v>194</v>
      </c>
      <c r="C248" s="85">
        <v>90.6157737016037</v>
      </c>
      <c r="D248" s="83">
        <v>41.891127122285624</v>
      </c>
      <c r="E248" s="83">
        <v>8.9999999999999993E-3</v>
      </c>
      <c r="F248" s="83">
        <v>5.7419999999999997E-3</v>
      </c>
      <c r="G248" s="83">
        <v>9.0645385112998493</v>
      </c>
      <c r="H248" s="83">
        <v>0.13842399999999999</v>
      </c>
      <c r="I248" s="83">
        <v>49.094099999999997</v>
      </c>
      <c r="J248" s="84">
        <v>0.13034000000000001</v>
      </c>
      <c r="K248" s="84">
        <v>0.42927599999999999</v>
      </c>
      <c r="L248" s="84">
        <v>1.5229007637570166E-2</v>
      </c>
      <c r="M248" s="84">
        <v>2.1924000000000003E-2</v>
      </c>
      <c r="N248" s="83">
        <v>100.79970064122304</v>
      </c>
      <c r="O248" s="85">
        <v>65.483864873864718</v>
      </c>
      <c r="P248" s="84">
        <v>1.5214750893615963E-2</v>
      </c>
      <c r="Q248" s="84">
        <v>7.9259805841776387E-2</v>
      </c>
      <c r="R248" s="84">
        <v>1.4379110402313171E-2</v>
      </c>
      <c r="S248" s="85">
        <v>22.699407871821666</v>
      </c>
      <c r="T248" s="84">
        <v>8.7439427548320469E-3</v>
      </c>
      <c r="U248" s="85">
        <v>0.32902508993213386</v>
      </c>
      <c r="V248" s="85">
        <v>0.39861420553349153</v>
      </c>
      <c r="W248" s="80"/>
      <c r="X248" s="80"/>
      <c r="Y248" s="80"/>
      <c r="Z248" s="80"/>
      <c r="AA248" s="80"/>
      <c r="AB248" s="170"/>
      <c r="AC248" s="80"/>
      <c r="AD248" s="80"/>
      <c r="AE248" s="80"/>
      <c r="AF248" s="80"/>
      <c r="AG248" s="80"/>
      <c r="AH248" s="80"/>
      <c r="AI248" s="80"/>
      <c r="AJ248" s="80"/>
      <c r="AK248" s="80"/>
      <c r="AL248" s="80"/>
      <c r="AM248" s="80"/>
      <c r="AN248" s="80"/>
      <c r="AO248" s="80"/>
      <c r="AP248" s="80"/>
      <c r="AQ248" s="80"/>
      <c r="AR248" s="80"/>
      <c r="AS248" s="80"/>
      <c r="AT248" s="80"/>
      <c r="AU248" s="80"/>
      <c r="AV248" s="80"/>
      <c r="AW248" s="80"/>
      <c r="AX248" s="80"/>
      <c r="AZ248" s="80"/>
      <c r="BA248" s="80"/>
      <c r="BB248" s="80"/>
      <c r="BC248" s="130"/>
      <c r="BD248" s="130"/>
      <c r="BE248" s="130"/>
      <c r="BF248" s="130"/>
      <c r="BG248" s="130"/>
      <c r="BH248" s="130"/>
      <c r="BI248" s="130"/>
      <c r="BJ248" s="130"/>
      <c r="BK248" s="130"/>
      <c r="BL248" s="130"/>
      <c r="BM248" s="130"/>
      <c r="BN248" s="130"/>
      <c r="BO248" s="130"/>
      <c r="BP248" s="130"/>
      <c r="BQ248" s="130"/>
      <c r="BR248" s="130"/>
      <c r="BS248" s="130"/>
      <c r="BT248" s="130"/>
      <c r="BU248" s="130"/>
      <c r="BV248" s="130"/>
      <c r="BW248" s="130"/>
      <c r="BX248" s="130"/>
      <c r="BY248" s="130"/>
      <c r="BZ248" s="130"/>
      <c r="CA248" s="130"/>
      <c r="CB248" s="130"/>
      <c r="CC248" s="130"/>
      <c r="CD248" s="130"/>
    </row>
    <row r="249" spans="1:82" s="76" customFormat="1">
      <c r="A249" s="101">
        <v>470</v>
      </c>
      <c r="B249" s="78" t="s">
        <v>195</v>
      </c>
      <c r="C249" s="85">
        <v>89.592469453842057</v>
      </c>
      <c r="D249" s="83">
        <v>41.644917320886918</v>
      </c>
      <c r="E249" s="83">
        <v>2.5000000000000001E-2</v>
      </c>
      <c r="F249" s="83">
        <v>6.6990000000000001E-3</v>
      </c>
      <c r="G249" s="83">
        <v>9.9829359904011703</v>
      </c>
      <c r="H249" s="83">
        <v>0.16262400000000002</v>
      </c>
      <c r="I249" s="83">
        <v>48.201480000000004</v>
      </c>
      <c r="J249" s="84">
        <v>0.25969999999999999</v>
      </c>
      <c r="K249" s="84">
        <v>0.39840000000000003</v>
      </c>
      <c r="L249" s="84">
        <v>1.8218770410558707E-2</v>
      </c>
      <c r="M249" s="84">
        <v>3.7352000000000003E-2</v>
      </c>
      <c r="N249" s="83">
        <v>100.73732708169864</v>
      </c>
      <c r="O249" s="85">
        <v>61.386609543494004</v>
      </c>
      <c r="P249" s="84">
        <v>1.6230260948051561E-2</v>
      </c>
      <c r="Q249" s="84">
        <v>8.2512024497501446E-2</v>
      </c>
      <c r="R249" s="84">
        <v>2.6014390981742012E-2</v>
      </c>
      <c r="S249" s="85">
        <v>38.766980146290486</v>
      </c>
      <c r="T249" s="84">
        <v>8.2653063764847063E-3</v>
      </c>
      <c r="U249" s="85">
        <v>0.11871295765852174</v>
      </c>
      <c r="V249" s="85">
        <v>0.43289324060856477</v>
      </c>
      <c r="W249" s="80"/>
      <c r="X249" s="80"/>
      <c r="Y249" s="80"/>
      <c r="Z249" s="80"/>
      <c r="AA249" s="80"/>
      <c r="AB249" s="170"/>
      <c r="AC249" s="80"/>
      <c r="AD249" s="80"/>
      <c r="AE249" s="80"/>
      <c r="AF249" s="80"/>
      <c r="AG249" s="80"/>
      <c r="AH249" s="80"/>
      <c r="AI249" s="80"/>
      <c r="AJ249" s="80"/>
      <c r="AK249" s="80"/>
      <c r="AL249" s="80"/>
      <c r="AM249" s="80"/>
      <c r="AN249" s="80"/>
      <c r="AO249" s="80"/>
      <c r="AP249" s="80"/>
      <c r="AQ249" s="80"/>
      <c r="AR249" s="80"/>
      <c r="AS249" s="80"/>
      <c r="AT249" s="80"/>
      <c r="AU249" s="80"/>
      <c r="AV249" s="80"/>
      <c r="AW249" s="80"/>
      <c r="AX249" s="80"/>
      <c r="AZ249" s="80"/>
      <c r="BA249" s="80"/>
      <c r="BB249" s="80"/>
      <c r="BC249" s="130"/>
      <c r="BD249" s="130"/>
      <c r="BE249" s="130"/>
      <c r="BF249" s="130"/>
      <c r="BG249" s="130"/>
      <c r="BH249" s="130"/>
      <c r="BI249" s="130"/>
      <c r="BJ249" s="130"/>
      <c r="BK249" s="130"/>
      <c r="BL249" s="130"/>
      <c r="BM249" s="130"/>
      <c r="BN249" s="130"/>
      <c r="BO249" s="130"/>
      <c r="BP249" s="130"/>
      <c r="BQ249" s="130"/>
      <c r="BR249" s="130"/>
      <c r="BS249" s="130"/>
      <c r="BT249" s="130"/>
      <c r="BU249" s="130"/>
      <c r="BV249" s="130"/>
      <c r="BW249" s="130"/>
      <c r="BX249" s="130"/>
      <c r="BY249" s="130"/>
      <c r="BZ249" s="130"/>
      <c r="CA249" s="130"/>
      <c r="CB249" s="130"/>
      <c r="CC249" s="130"/>
      <c r="CD249" s="130"/>
    </row>
    <row r="250" spans="1:82" s="76" customFormat="1">
      <c r="A250" s="101">
        <v>470</v>
      </c>
      <c r="B250" s="78" t="s">
        <v>196</v>
      </c>
      <c r="C250" s="85">
        <v>89.962168280266994</v>
      </c>
      <c r="D250" s="83">
        <v>41.453711441194699</v>
      </c>
      <c r="E250" s="83">
        <v>1.7999999999999999E-2</v>
      </c>
      <c r="F250" s="83">
        <v>4.7850000000000002E-3</v>
      </c>
      <c r="G250" s="83">
        <v>9.6378797679659467</v>
      </c>
      <c r="H250" s="83">
        <v>0.15004000000000001</v>
      </c>
      <c r="I250" s="83">
        <v>48.448438199999998</v>
      </c>
      <c r="J250" s="84">
        <v>0.20873999999999998</v>
      </c>
      <c r="K250" s="84">
        <v>0.41732399999999997</v>
      </c>
      <c r="L250" s="84">
        <v>1.4598332255237458E-2</v>
      </c>
      <c r="M250" s="84">
        <v>4.0600000000000004E-2</v>
      </c>
      <c r="N250" s="83">
        <v>100.39411674141586</v>
      </c>
      <c r="O250" s="85">
        <v>64.235402345814094</v>
      </c>
      <c r="P250" s="84">
        <v>1.5510460824131284E-2</v>
      </c>
      <c r="Q250" s="84">
        <v>8.3018538589064786E-2</v>
      </c>
      <c r="R250" s="84">
        <v>2.1658290518813361E-2</v>
      </c>
      <c r="S250" s="85">
        <v>43.623824451410655</v>
      </c>
      <c r="T250" s="84">
        <v>8.613776119619063E-3</v>
      </c>
      <c r="U250" s="85">
        <v>0.2677835633224106</v>
      </c>
      <c r="V250" s="85">
        <v>0.43823200043646066</v>
      </c>
      <c r="W250" s="80"/>
      <c r="X250" s="80"/>
      <c r="Y250" s="80"/>
      <c r="Z250" s="80"/>
      <c r="AA250" s="80"/>
      <c r="AB250" s="170"/>
      <c r="AC250" s="80"/>
      <c r="AD250" s="80"/>
      <c r="AE250" s="80"/>
      <c r="AF250" s="80"/>
      <c r="AG250" s="80"/>
      <c r="AH250" s="80"/>
      <c r="AI250" s="80"/>
      <c r="AJ250" s="80"/>
      <c r="AK250" s="80"/>
      <c r="AL250" s="80"/>
      <c r="AM250" s="80"/>
      <c r="AN250" s="80"/>
      <c r="AO250" s="80"/>
      <c r="AP250" s="80"/>
      <c r="AQ250" s="80"/>
      <c r="AR250" s="80"/>
      <c r="AS250" s="80"/>
      <c r="AT250" s="80"/>
      <c r="AU250" s="80"/>
      <c r="AV250" s="80"/>
      <c r="AW250" s="80"/>
      <c r="AX250" s="80"/>
      <c r="AZ250" s="80"/>
      <c r="BA250" s="80"/>
      <c r="BB250" s="80"/>
      <c r="BC250" s="130"/>
      <c r="BD250" s="130"/>
      <c r="BE250" s="130"/>
      <c r="BF250" s="130"/>
      <c r="BG250" s="130"/>
      <c r="BH250" s="130"/>
      <c r="BI250" s="130"/>
      <c r="BJ250" s="130"/>
      <c r="BK250" s="130"/>
      <c r="BL250" s="130"/>
      <c r="BM250" s="130"/>
      <c r="BN250" s="130"/>
      <c r="BO250" s="130"/>
      <c r="BP250" s="130"/>
      <c r="BQ250" s="130"/>
      <c r="BR250" s="130"/>
      <c r="BS250" s="130"/>
      <c r="BT250" s="130"/>
      <c r="BU250" s="130"/>
      <c r="BV250" s="130"/>
      <c r="BW250" s="130"/>
      <c r="BX250" s="130"/>
      <c r="BY250" s="130"/>
      <c r="BZ250" s="130"/>
      <c r="CA250" s="130"/>
      <c r="CB250" s="130"/>
      <c r="CC250" s="130"/>
      <c r="CD250" s="130"/>
    </row>
    <row r="251" spans="1:82" s="76" customFormat="1">
      <c r="A251" s="101">
        <v>470</v>
      </c>
      <c r="B251" s="78" t="s">
        <v>197</v>
      </c>
      <c r="C251" s="85">
        <v>90.255210401451549</v>
      </c>
      <c r="D251" s="83">
        <v>41.71633584428438</v>
      </c>
      <c r="E251" s="83">
        <v>0.01</v>
      </c>
      <c r="F251" s="83">
        <v>3.8279999999999998E-3</v>
      </c>
      <c r="G251" s="83">
        <v>9.408420360768277</v>
      </c>
      <c r="H251" s="83">
        <v>0.15004000000000001</v>
      </c>
      <c r="I251" s="83">
        <v>48.875903999999998</v>
      </c>
      <c r="J251" s="84">
        <v>0.19698000000000002</v>
      </c>
      <c r="K251" s="84">
        <v>0.35855999999999999</v>
      </c>
      <c r="L251" s="84">
        <v>1.5850737603154898E-2</v>
      </c>
      <c r="M251" s="84">
        <v>5.1156000000000007E-2</v>
      </c>
      <c r="N251" s="83">
        <v>100.78707494265581</v>
      </c>
      <c r="O251" s="85">
        <v>62.706080783579559</v>
      </c>
      <c r="P251" s="84">
        <v>1.5888741237802897E-2</v>
      </c>
      <c r="Q251" s="84">
        <v>6.9021397630969109E-2</v>
      </c>
      <c r="R251" s="84">
        <v>2.0936564529086894E-2</v>
      </c>
      <c r="S251" s="85">
        <v>51.457680250783703</v>
      </c>
      <c r="T251" s="84">
        <v>7.3361302943880076E-3</v>
      </c>
      <c r="U251" s="85">
        <v>0.18944168965101982</v>
      </c>
      <c r="V251" s="85">
        <v>0.29069933530994058</v>
      </c>
      <c r="W251" s="80"/>
      <c r="X251" s="80"/>
      <c r="Y251" s="80"/>
      <c r="Z251" s="80"/>
      <c r="AA251" s="80"/>
      <c r="AB251" s="170"/>
      <c r="AC251" s="80"/>
      <c r="AD251" s="80"/>
      <c r="AE251" s="80"/>
      <c r="AF251" s="80"/>
      <c r="AG251" s="80"/>
      <c r="AH251" s="80"/>
      <c r="AI251" s="80"/>
      <c r="AJ251" s="80"/>
      <c r="AK251" s="80"/>
      <c r="AL251" s="80"/>
      <c r="AM251" s="80"/>
      <c r="AN251" s="80"/>
      <c r="AO251" s="80"/>
      <c r="AP251" s="80"/>
      <c r="AQ251" s="80"/>
      <c r="AR251" s="80"/>
      <c r="AS251" s="80"/>
      <c r="AT251" s="80"/>
      <c r="AU251" s="80"/>
      <c r="AV251" s="80"/>
      <c r="AW251" s="80"/>
      <c r="AX251" s="80"/>
      <c r="AZ251" s="80"/>
      <c r="BA251" s="80"/>
      <c r="BB251" s="80"/>
      <c r="BC251" s="130"/>
      <c r="BD251" s="130"/>
      <c r="BE251" s="130"/>
      <c r="BF251" s="130"/>
      <c r="BG251" s="130"/>
      <c r="BH251" s="130"/>
      <c r="BI251" s="130"/>
      <c r="BJ251" s="130"/>
      <c r="BK251" s="130"/>
      <c r="BL251" s="130"/>
      <c r="BM251" s="130"/>
      <c r="BN251" s="130"/>
      <c r="BO251" s="130"/>
      <c r="BP251" s="130"/>
      <c r="BQ251" s="130"/>
      <c r="BR251" s="130"/>
      <c r="BS251" s="130"/>
      <c r="BT251" s="130"/>
      <c r="BU251" s="130"/>
      <c r="BV251" s="130"/>
      <c r="BW251" s="130"/>
      <c r="BX251" s="130"/>
      <c r="BY251" s="130"/>
      <c r="BZ251" s="130"/>
      <c r="CA251" s="130"/>
      <c r="CB251" s="130"/>
      <c r="CC251" s="130"/>
      <c r="CD251" s="130"/>
    </row>
    <row r="252" spans="1:82" s="76" customFormat="1">
      <c r="A252" s="101">
        <v>470</v>
      </c>
      <c r="B252" s="78" t="s">
        <v>198</v>
      </c>
      <c r="C252" s="85">
        <v>89.912810299733977</v>
      </c>
      <c r="D252" s="83">
        <v>41.423078288256761</v>
      </c>
      <c r="E252" s="83">
        <v>1.9E-2</v>
      </c>
      <c r="F252" s="83">
        <v>5.7419999999999997E-3</v>
      </c>
      <c r="G252" s="83">
        <v>9.7149884198885808</v>
      </c>
      <c r="H252" s="83">
        <v>0.151976</v>
      </c>
      <c r="I252" s="83">
        <v>48.570429600000004</v>
      </c>
      <c r="J252" s="84">
        <v>0.20481999999999997</v>
      </c>
      <c r="K252" s="84">
        <v>0.42330000000000001</v>
      </c>
      <c r="L252" s="84">
        <v>1.7513512738122565E-2</v>
      </c>
      <c r="M252" s="84">
        <v>3.8976000000000004E-2</v>
      </c>
      <c r="N252" s="83">
        <v>100.56982382088346</v>
      </c>
      <c r="O252" s="85">
        <v>63.924490839925916</v>
      </c>
      <c r="P252" s="84">
        <v>1.5585899527959617E-2</v>
      </c>
      <c r="Q252" s="84">
        <v>8.4667865448298102E-2</v>
      </c>
      <c r="R252" s="84">
        <v>2.1082886684732561E-2</v>
      </c>
      <c r="S252" s="85">
        <v>35.670498084291182</v>
      </c>
      <c r="T252" s="84">
        <v>8.7151792456042019E-3</v>
      </c>
      <c r="U252" s="85">
        <v>0.25216020775956327</v>
      </c>
      <c r="V252" s="85">
        <v>0.45561623539815171</v>
      </c>
      <c r="W252" s="80"/>
      <c r="X252" s="80"/>
      <c r="Y252" s="80"/>
      <c r="Z252" s="80"/>
      <c r="AA252" s="80"/>
      <c r="AB252" s="170"/>
      <c r="AC252" s="80"/>
      <c r="AD252" s="80"/>
      <c r="AE252" s="80"/>
      <c r="AF252" s="80"/>
      <c r="AG252" s="80"/>
      <c r="AH252" s="80"/>
      <c r="AI252" s="80"/>
      <c r="AJ252" s="80"/>
      <c r="AK252" s="80"/>
      <c r="AL252" s="80"/>
      <c r="AM252" s="80"/>
      <c r="AN252" s="80"/>
      <c r="AO252" s="80"/>
      <c r="AP252" s="80"/>
      <c r="AQ252" s="80"/>
      <c r="AR252" s="80"/>
      <c r="AS252" s="80"/>
      <c r="AT252" s="80"/>
      <c r="AU252" s="80"/>
      <c r="AV252" s="80"/>
      <c r="AW252" s="80"/>
      <c r="AX252" s="80"/>
      <c r="AZ252" s="80"/>
      <c r="BA252" s="80"/>
      <c r="BB252" s="80"/>
      <c r="BC252" s="130"/>
      <c r="BD252" s="130"/>
      <c r="BE252" s="130"/>
      <c r="BF252" s="130"/>
      <c r="BG252" s="130"/>
      <c r="BH252" s="130"/>
      <c r="BI252" s="130"/>
      <c r="BJ252" s="130"/>
      <c r="BK252" s="130"/>
      <c r="BL252" s="130"/>
      <c r="BM252" s="130"/>
      <c r="BN252" s="130"/>
      <c r="BO252" s="130"/>
      <c r="BP252" s="130"/>
      <c r="BQ252" s="130"/>
      <c r="BR252" s="130"/>
      <c r="BS252" s="130"/>
      <c r="BT252" s="130"/>
      <c r="BU252" s="130"/>
      <c r="BV252" s="130"/>
      <c r="BW252" s="130"/>
      <c r="BX252" s="130"/>
      <c r="BY252" s="130"/>
      <c r="BZ252" s="130"/>
      <c r="CA252" s="130"/>
      <c r="CB252" s="130"/>
      <c r="CC252" s="130"/>
      <c r="CD252" s="130"/>
    </row>
    <row r="253" spans="1:82" s="76" customFormat="1">
      <c r="A253" s="101">
        <v>470</v>
      </c>
      <c r="B253" s="78" t="s">
        <v>199</v>
      </c>
      <c r="C253" s="85">
        <v>89.637669839735324</v>
      </c>
      <c r="D253" s="83">
        <v>41.287877931831034</v>
      </c>
      <c r="E253" s="83">
        <v>2.1999999999999999E-2</v>
      </c>
      <c r="F253" s="83">
        <v>6.6990000000000001E-3</v>
      </c>
      <c r="G253" s="83">
        <v>9.8830549672950347</v>
      </c>
      <c r="H253" s="83">
        <v>0.15972</v>
      </c>
      <c r="I253" s="83">
        <v>47.951546399999998</v>
      </c>
      <c r="J253" s="84">
        <v>0.20285999999999998</v>
      </c>
      <c r="K253" s="84">
        <v>0.38545200000000002</v>
      </c>
      <c r="L253" s="84">
        <v>1.932863953597546E-2</v>
      </c>
      <c r="M253" s="84">
        <v>3.6540000000000003E-2</v>
      </c>
      <c r="N253" s="83">
        <v>99.955078938662041</v>
      </c>
      <c r="O253" s="85">
        <v>61.877378958771814</v>
      </c>
      <c r="P253" s="84">
        <v>1.6101533522790246E-2</v>
      </c>
      <c r="Q253" s="84">
        <v>7.9443596489597382E-2</v>
      </c>
      <c r="R253" s="84">
        <v>2.0526041863705449E-2</v>
      </c>
      <c r="S253" s="85">
        <v>30.282131661442005</v>
      </c>
      <c r="T253" s="84">
        <v>8.0383643268697597E-3</v>
      </c>
      <c r="U253" s="85">
        <v>0.1453724074301399</v>
      </c>
      <c r="V253" s="85">
        <v>0.40055139571965431</v>
      </c>
      <c r="W253" s="80"/>
      <c r="X253" s="80"/>
      <c r="Y253" s="80"/>
      <c r="Z253" s="80"/>
      <c r="AA253" s="80"/>
      <c r="AB253" s="170"/>
      <c r="AC253" s="80"/>
      <c r="AD253" s="80"/>
      <c r="AE253" s="80"/>
      <c r="AF253" s="80"/>
      <c r="AG253" s="80"/>
      <c r="AH253" s="80"/>
      <c r="AI253" s="80"/>
      <c r="AJ253" s="80"/>
      <c r="AK253" s="80"/>
      <c r="AL253" s="80"/>
      <c r="AM253" s="80"/>
      <c r="AN253" s="80"/>
      <c r="AO253" s="80"/>
      <c r="AP253" s="80"/>
      <c r="AQ253" s="80"/>
      <c r="AR253" s="80"/>
      <c r="AS253" s="80"/>
      <c r="AT253" s="80"/>
      <c r="AU253" s="80"/>
      <c r="AV253" s="80"/>
      <c r="AW253" s="80"/>
      <c r="AX253" s="80"/>
      <c r="AZ253" s="80"/>
      <c r="BA253" s="80"/>
      <c r="BB253" s="80"/>
      <c r="BC253" s="130"/>
      <c r="BD253" s="130"/>
      <c r="BE253" s="130"/>
      <c r="BF253" s="130"/>
      <c r="BG253" s="130"/>
      <c r="BH253" s="130"/>
      <c r="BI253" s="130"/>
      <c r="BJ253" s="130"/>
      <c r="BK253" s="130"/>
      <c r="BL253" s="130"/>
      <c r="BM253" s="130"/>
      <c r="BN253" s="130"/>
      <c r="BO253" s="130"/>
      <c r="BP253" s="130"/>
      <c r="BQ253" s="130"/>
      <c r="BR253" s="130"/>
      <c r="BS253" s="130"/>
      <c r="BT253" s="130"/>
      <c r="BU253" s="130"/>
      <c r="BV253" s="130"/>
      <c r="BW253" s="130"/>
      <c r="BX253" s="130"/>
      <c r="BY253" s="130"/>
      <c r="BZ253" s="130"/>
      <c r="CA253" s="130"/>
      <c r="CB253" s="130"/>
      <c r="CC253" s="130"/>
      <c r="CD253" s="130"/>
    </row>
    <row r="254" spans="1:82" s="76" customFormat="1">
      <c r="A254" s="101">
        <v>470</v>
      </c>
      <c r="B254" s="78" t="s">
        <v>200</v>
      </c>
      <c r="C254" s="85">
        <v>89.556501498403634</v>
      </c>
      <c r="D254" s="83">
        <v>41.644460585270238</v>
      </c>
      <c r="E254" s="83">
        <v>3.1E-2</v>
      </c>
      <c r="F254" s="83">
        <v>6.6990000000000001E-3</v>
      </c>
      <c r="G254" s="83">
        <v>10.032182349259338</v>
      </c>
      <c r="H254" s="83">
        <v>0.16262400000000002</v>
      </c>
      <c r="I254" s="83">
        <v>48.253053600000001</v>
      </c>
      <c r="J254" s="84">
        <v>0.22442000000000001</v>
      </c>
      <c r="K254" s="84">
        <v>0.41931599999999997</v>
      </c>
      <c r="L254" s="84">
        <v>1.8164599415814726E-2</v>
      </c>
      <c r="M254" s="84">
        <v>3.8976000000000004E-2</v>
      </c>
      <c r="N254" s="83">
        <v>100.83089613394539</v>
      </c>
      <c r="O254" s="85">
        <v>61.689432981966604</v>
      </c>
      <c r="P254" s="84">
        <v>1.6150589224872759E-2</v>
      </c>
      <c r="Q254" s="84">
        <v>8.7179033452134277E-2</v>
      </c>
      <c r="R254" s="84">
        <v>2.2370008058771838E-2</v>
      </c>
      <c r="S254" s="85">
        <v>33.500522466039705</v>
      </c>
      <c r="T254" s="84">
        <v>8.6899370861785209E-3</v>
      </c>
      <c r="U254" s="85">
        <v>0.13521297152885126</v>
      </c>
      <c r="V254" s="85">
        <v>0.48208444839218573</v>
      </c>
      <c r="W254" s="80"/>
      <c r="X254" s="80"/>
      <c r="Y254" s="80"/>
      <c r="Z254" s="80"/>
      <c r="AA254" s="80"/>
      <c r="AB254" s="170"/>
      <c r="AC254" s="80"/>
      <c r="AD254" s="80"/>
      <c r="AE254" s="80"/>
      <c r="AF254" s="80"/>
      <c r="AG254" s="80"/>
      <c r="AH254" s="80"/>
      <c r="AI254" s="80"/>
      <c r="AJ254" s="80"/>
      <c r="AK254" s="80"/>
      <c r="AL254" s="80"/>
      <c r="AM254" s="80"/>
      <c r="AN254" s="80"/>
      <c r="AO254" s="80"/>
      <c r="AP254" s="80"/>
      <c r="AQ254" s="80"/>
      <c r="AR254" s="80"/>
      <c r="AS254" s="80"/>
      <c r="AT254" s="80"/>
      <c r="AU254" s="80"/>
      <c r="AV254" s="80"/>
      <c r="AW254" s="80"/>
      <c r="AX254" s="80"/>
      <c r="AZ254" s="80"/>
      <c r="BA254" s="80"/>
      <c r="BB254" s="80"/>
      <c r="BC254" s="130"/>
      <c r="BD254" s="130"/>
      <c r="BE254" s="130"/>
      <c r="BF254" s="130"/>
      <c r="BG254" s="130"/>
      <c r="BH254" s="130"/>
      <c r="BI254" s="130"/>
      <c r="BJ254" s="130"/>
      <c r="BK254" s="130"/>
      <c r="BL254" s="130"/>
      <c r="BM254" s="130"/>
      <c r="BN254" s="130"/>
      <c r="BO254" s="130"/>
      <c r="BP254" s="130"/>
      <c r="BQ254" s="130"/>
      <c r="BR254" s="130"/>
      <c r="BS254" s="130"/>
      <c r="BT254" s="130"/>
      <c r="BU254" s="130"/>
      <c r="BV254" s="130"/>
      <c r="BW254" s="130"/>
      <c r="BX254" s="130"/>
      <c r="BY254" s="130"/>
      <c r="BZ254" s="130"/>
      <c r="CA254" s="130"/>
      <c r="CB254" s="130"/>
      <c r="CC254" s="130"/>
      <c r="CD254" s="130"/>
    </row>
    <row r="255" spans="1:82" s="76" customFormat="1">
      <c r="A255" s="101">
        <v>470</v>
      </c>
      <c r="B255" s="78" t="s">
        <v>201</v>
      </c>
      <c r="C255" s="85">
        <v>89.990156123380856</v>
      </c>
      <c r="D255" s="83">
        <v>41.401079525278945</v>
      </c>
      <c r="E255" s="83">
        <v>2.1000000000000001E-2</v>
      </c>
      <c r="F255" s="83">
        <v>1.0526999999999998E-2</v>
      </c>
      <c r="G255" s="83">
        <v>9.6493224706090999</v>
      </c>
      <c r="H255" s="83">
        <v>0.151008</v>
      </c>
      <c r="I255" s="83">
        <v>48.656716199999998</v>
      </c>
      <c r="J255" s="84">
        <v>0.21657999999999999</v>
      </c>
      <c r="K255" s="84">
        <v>0.426288</v>
      </c>
      <c r="L255" s="84">
        <v>1.6585745282329992E-2</v>
      </c>
      <c r="M255" s="84">
        <v>5.0344E-2</v>
      </c>
      <c r="N255" s="83">
        <v>100.59945094117036</v>
      </c>
      <c r="O255" s="85">
        <v>63.899412419269837</v>
      </c>
      <c r="P255" s="84">
        <v>1.559201648161955E-2</v>
      </c>
      <c r="Q255" s="84">
        <v>8.4539005066499168E-2</v>
      </c>
      <c r="R255" s="84">
        <v>2.2445099193200525E-2</v>
      </c>
      <c r="S255" s="85">
        <v>20.573762705424151</v>
      </c>
      <c r="T255" s="84">
        <v>8.7611337815682675E-3</v>
      </c>
      <c r="U255" s="85">
        <v>0.25089338665659078</v>
      </c>
      <c r="V255" s="85">
        <v>0.45425802120191455</v>
      </c>
      <c r="W255" s="80"/>
      <c r="X255" s="80"/>
      <c r="Y255" s="80"/>
      <c r="Z255" s="80"/>
      <c r="AA255" s="80"/>
      <c r="AB255" s="170"/>
      <c r="AC255" s="80"/>
      <c r="AD255" s="80"/>
      <c r="AE255" s="80"/>
      <c r="AF255" s="80"/>
      <c r="AG255" s="80"/>
      <c r="AH255" s="80"/>
      <c r="AI255" s="80"/>
      <c r="AJ255" s="80"/>
      <c r="AK255" s="80"/>
      <c r="AL255" s="80"/>
      <c r="AM255" s="80"/>
      <c r="AN255" s="80"/>
      <c r="AO255" s="80"/>
      <c r="AP255" s="80"/>
      <c r="AQ255" s="80"/>
      <c r="AR255" s="80"/>
      <c r="AS255" s="80"/>
      <c r="AT255" s="80"/>
      <c r="AU255" s="80"/>
      <c r="AV255" s="80"/>
      <c r="AW255" s="80"/>
      <c r="AX255" s="80"/>
      <c r="AZ255" s="80"/>
      <c r="BA255" s="80"/>
      <c r="BB255" s="80"/>
      <c r="BC255" s="130"/>
      <c r="BD255" s="130"/>
      <c r="BE255" s="130"/>
      <c r="BF255" s="130"/>
      <c r="BG255" s="130"/>
      <c r="BH255" s="130"/>
      <c r="BI255" s="130"/>
      <c r="BJ255" s="130"/>
      <c r="BK255" s="130"/>
      <c r="BL255" s="130"/>
      <c r="BM255" s="130"/>
      <c r="BN255" s="130"/>
      <c r="BO255" s="130"/>
      <c r="BP255" s="130"/>
      <c r="BQ255" s="130"/>
      <c r="BR255" s="130"/>
      <c r="BS255" s="130"/>
      <c r="BT255" s="130"/>
      <c r="BU255" s="130"/>
      <c r="BV255" s="130"/>
      <c r="BW255" s="130"/>
      <c r="BX255" s="130"/>
      <c r="BY255" s="130"/>
      <c r="BZ255" s="130"/>
      <c r="CA255" s="130"/>
      <c r="CB255" s="130"/>
      <c r="CC255" s="130"/>
      <c r="CD255" s="130"/>
    </row>
    <row r="256" spans="1:82" s="76" customFormat="1">
      <c r="A256" s="101">
        <v>470</v>
      </c>
      <c r="B256" s="78" t="s">
        <v>202</v>
      </c>
      <c r="C256" s="85">
        <v>90.044592320215941</v>
      </c>
      <c r="D256" s="83">
        <v>41.77410415061874</v>
      </c>
      <c r="E256" s="83">
        <v>1.7999999999999999E-2</v>
      </c>
      <c r="F256" s="83">
        <v>9.5700000000000004E-3</v>
      </c>
      <c r="G256" s="83">
        <v>9.5703221162873184</v>
      </c>
      <c r="H256" s="83">
        <v>0.14616799999999999</v>
      </c>
      <c r="I256" s="83">
        <v>48.5515854</v>
      </c>
      <c r="J256" s="84">
        <v>0.20383999999999999</v>
      </c>
      <c r="K256" s="84">
        <v>0.46712399999999998</v>
      </c>
      <c r="L256" s="84">
        <v>1.8672645672083946E-2</v>
      </c>
      <c r="M256" s="84">
        <v>4.0600000000000004E-2</v>
      </c>
      <c r="N256" s="83">
        <v>100.79998631257814</v>
      </c>
      <c r="O256" s="85">
        <v>65.474810603465315</v>
      </c>
      <c r="P256" s="84">
        <v>1.5216854885477575E-2</v>
      </c>
      <c r="Q256" s="84">
        <v>9.2077881935624648E-2</v>
      </c>
      <c r="R256" s="84">
        <v>2.1299178598502291E-2</v>
      </c>
      <c r="S256" s="85">
        <v>21.299895506792058</v>
      </c>
      <c r="T256" s="84">
        <v>9.6211894246402922E-3</v>
      </c>
      <c r="U256" s="85">
        <v>0.32858935321759386</v>
      </c>
      <c r="V256" s="85">
        <v>0.53371929117787098</v>
      </c>
      <c r="W256" s="80"/>
      <c r="X256" s="80"/>
      <c r="Y256" s="80"/>
      <c r="Z256" s="80"/>
      <c r="AA256" s="80"/>
      <c r="AB256" s="170"/>
      <c r="AC256" s="80"/>
      <c r="AD256" s="80"/>
      <c r="AE256" s="80"/>
      <c r="AF256" s="80"/>
      <c r="AG256" s="80"/>
      <c r="AH256" s="80"/>
      <c r="AI256" s="80"/>
      <c r="AJ256" s="80"/>
      <c r="AK256" s="80"/>
      <c r="AL256" s="80"/>
      <c r="AM256" s="80"/>
      <c r="AN256" s="80"/>
      <c r="AO256" s="80"/>
      <c r="AP256" s="80"/>
      <c r="AQ256" s="80"/>
      <c r="AR256" s="80"/>
      <c r="AS256" s="80"/>
      <c r="AT256" s="80"/>
      <c r="AU256" s="80"/>
      <c r="AV256" s="80"/>
      <c r="AW256" s="80"/>
      <c r="AX256" s="80"/>
      <c r="AZ256" s="80"/>
      <c r="BA256" s="80"/>
      <c r="BB256" s="80"/>
      <c r="BC256" s="130"/>
      <c r="BD256" s="130"/>
      <c r="BE256" s="130"/>
      <c r="BF256" s="130"/>
      <c r="BG256" s="130"/>
      <c r="BH256" s="130"/>
      <c r="BI256" s="130"/>
      <c r="BJ256" s="130"/>
      <c r="BK256" s="130"/>
      <c r="BL256" s="130"/>
      <c r="BM256" s="130"/>
      <c r="BN256" s="130"/>
      <c r="BO256" s="130"/>
      <c r="BP256" s="130"/>
      <c r="BQ256" s="130"/>
      <c r="BR256" s="130"/>
      <c r="BS256" s="130"/>
      <c r="BT256" s="130"/>
      <c r="BU256" s="130"/>
      <c r="BV256" s="130"/>
      <c r="BW256" s="130"/>
      <c r="BX256" s="130"/>
      <c r="BY256" s="130"/>
      <c r="BZ256" s="130"/>
      <c r="CA256" s="130"/>
      <c r="CB256" s="130"/>
      <c r="CC256" s="130"/>
      <c r="CD256" s="130"/>
    </row>
    <row r="257" spans="1:82" s="76" customFormat="1">
      <c r="A257" s="101">
        <v>470</v>
      </c>
      <c r="B257" s="78" t="s">
        <v>203</v>
      </c>
      <c r="C257" s="85">
        <v>90.635824262550926</v>
      </c>
      <c r="D257" s="83">
        <v>41.860388704069642</v>
      </c>
      <c r="E257" s="83">
        <v>1.7999999999999999E-2</v>
      </c>
      <c r="F257" s="83">
        <v>8.6129999999999991E-3</v>
      </c>
      <c r="G257" s="83">
        <v>9.009189623340184</v>
      </c>
      <c r="H257" s="83">
        <v>0.13939199999999999</v>
      </c>
      <c r="I257" s="83">
        <v>48.909625200000001</v>
      </c>
      <c r="J257" s="84">
        <v>0.20971999999999999</v>
      </c>
      <c r="K257" s="84">
        <v>0.47509199999999996</v>
      </c>
      <c r="L257" s="84">
        <v>1.6289891414325797E-2</v>
      </c>
      <c r="M257" s="84">
        <v>4.0600000000000004E-2</v>
      </c>
      <c r="N257" s="83">
        <v>100.68691041882416</v>
      </c>
      <c r="O257" s="85">
        <v>64.632042178462072</v>
      </c>
      <c r="P257" s="84">
        <v>1.5415274808368552E-2</v>
      </c>
      <c r="Q257" s="84">
        <v>8.7512302517745208E-2</v>
      </c>
      <c r="R257" s="84">
        <v>2.327845330912745E-2</v>
      </c>
      <c r="S257" s="85">
        <v>24.349239521653317</v>
      </c>
      <c r="T257" s="84">
        <v>9.713670837943774E-3</v>
      </c>
      <c r="U257" s="85">
        <v>0.28749658718687243</v>
      </c>
      <c r="V257" s="85">
        <v>0.48559717099753802</v>
      </c>
      <c r="W257" s="80"/>
      <c r="X257" s="80"/>
      <c r="Y257" s="80"/>
      <c r="Z257" s="80"/>
      <c r="AA257" s="80"/>
      <c r="AB257" s="170"/>
      <c r="AC257" s="80"/>
      <c r="AD257" s="80"/>
      <c r="AE257" s="80"/>
      <c r="AF257" s="80"/>
      <c r="AG257" s="80"/>
      <c r="AH257" s="80"/>
      <c r="AI257" s="80"/>
      <c r="AJ257" s="80"/>
      <c r="AK257" s="80"/>
      <c r="AL257" s="80"/>
      <c r="AM257" s="80"/>
      <c r="AN257" s="80"/>
      <c r="AO257" s="80"/>
      <c r="AP257" s="80"/>
      <c r="AQ257" s="80"/>
      <c r="AR257" s="80"/>
      <c r="AS257" s="80"/>
      <c r="AT257" s="80"/>
      <c r="AU257" s="80"/>
      <c r="AV257" s="80"/>
      <c r="AW257" s="80"/>
      <c r="AX257" s="80"/>
      <c r="AZ257" s="80"/>
      <c r="BA257" s="80"/>
      <c r="BB257" s="80"/>
      <c r="BC257" s="130"/>
      <c r="BD257" s="130"/>
      <c r="BE257" s="130"/>
      <c r="BF257" s="130"/>
      <c r="BG257" s="130"/>
      <c r="BH257" s="130"/>
      <c r="BI257" s="130"/>
      <c r="BJ257" s="130"/>
      <c r="BK257" s="130"/>
      <c r="BL257" s="130"/>
      <c r="BM257" s="130"/>
      <c r="BN257" s="130"/>
      <c r="BO257" s="130"/>
      <c r="BP257" s="130"/>
      <c r="BQ257" s="130"/>
      <c r="BR257" s="130"/>
      <c r="BS257" s="130"/>
      <c r="BT257" s="130"/>
      <c r="BU257" s="130"/>
      <c r="BV257" s="130"/>
      <c r="BW257" s="130"/>
      <c r="BX257" s="130"/>
      <c r="BY257" s="130"/>
      <c r="BZ257" s="130"/>
      <c r="CA257" s="130"/>
      <c r="CB257" s="130"/>
      <c r="CC257" s="130"/>
      <c r="CD257" s="130"/>
    </row>
    <row r="258" spans="1:82" s="76" customFormat="1">
      <c r="A258" s="101">
        <v>470</v>
      </c>
      <c r="B258" s="78" t="s">
        <v>1099</v>
      </c>
      <c r="C258" s="85">
        <v>89.57895260277796</v>
      </c>
      <c r="D258" s="83">
        <v>41.784369683991436</v>
      </c>
      <c r="E258" s="83">
        <v>1.2999999999999999E-2</v>
      </c>
      <c r="F258" s="83">
        <v>3.8279999999999998E-3</v>
      </c>
      <c r="G258" s="83">
        <v>10.074755924566089</v>
      </c>
      <c r="H258" s="83">
        <v>0.16165599999999999</v>
      </c>
      <c r="I258" s="83">
        <v>48.574396800000002</v>
      </c>
      <c r="J258" s="84">
        <v>0.23225999999999999</v>
      </c>
      <c r="K258" s="84">
        <v>0.37051200000000001</v>
      </c>
      <c r="L258" s="84">
        <v>1.7117768482977302E-2</v>
      </c>
      <c r="M258" s="84">
        <v>3.1668000000000002E-2</v>
      </c>
      <c r="N258" s="83">
        <v>101.26356417704051</v>
      </c>
      <c r="O258" s="85">
        <v>62.322189863451335</v>
      </c>
      <c r="P258" s="84">
        <v>1.5986612373377937E-2</v>
      </c>
      <c r="Q258" s="84">
        <v>7.6847438425068221E-2</v>
      </c>
      <c r="R258" s="84">
        <v>2.3053660231476349E-2</v>
      </c>
      <c r="S258" s="85">
        <v>60.673981191222573</v>
      </c>
      <c r="T258" s="84">
        <v>7.6277221007096481E-3</v>
      </c>
      <c r="U258" s="85">
        <v>0.16917257747342873</v>
      </c>
      <c r="V258" s="85">
        <v>0.37318737048790412</v>
      </c>
      <c r="W258" s="80"/>
      <c r="X258" s="80"/>
      <c r="Y258" s="80"/>
      <c r="Z258" s="80"/>
      <c r="AA258" s="80"/>
      <c r="AB258" s="170"/>
      <c r="AC258" s="80"/>
      <c r="AD258" s="80"/>
      <c r="AE258" s="80"/>
      <c r="AF258" s="80"/>
      <c r="AG258" s="80"/>
      <c r="AH258" s="80"/>
      <c r="AI258" s="80"/>
      <c r="AJ258" s="80"/>
      <c r="AK258" s="80"/>
      <c r="AL258" s="80"/>
      <c r="AM258" s="80"/>
      <c r="AN258" s="80"/>
      <c r="AO258" s="80"/>
      <c r="AP258" s="80"/>
      <c r="AQ258" s="80"/>
      <c r="AR258" s="80"/>
      <c r="AS258" s="80"/>
      <c r="AT258" s="80"/>
      <c r="AU258" s="80"/>
      <c r="AV258" s="80"/>
      <c r="AW258" s="80"/>
      <c r="AX258" s="80"/>
      <c r="AZ258" s="80"/>
      <c r="BA258" s="80"/>
      <c r="BB258" s="80"/>
      <c r="BC258" s="130"/>
      <c r="BD258" s="130"/>
      <c r="BE258" s="130"/>
      <c r="BF258" s="130"/>
      <c r="BG258" s="130"/>
      <c r="BH258" s="130"/>
      <c r="BI258" s="130"/>
      <c r="BJ258" s="130"/>
      <c r="BK258" s="130"/>
      <c r="BL258" s="130"/>
      <c r="BM258" s="130"/>
      <c r="BN258" s="130"/>
      <c r="BO258" s="130"/>
      <c r="BP258" s="130"/>
      <c r="BQ258" s="130"/>
      <c r="BR258" s="130"/>
      <c r="BS258" s="130"/>
      <c r="BT258" s="130"/>
      <c r="BU258" s="130"/>
      <c r="BV258" s="130"/>
      <c r="BW258" s="130"/>
      <c r="BX258" s="130"/>
      <c r="BY258" s="130"/>
      <c r="BZ258" s="130"/>
      <c r="CA258" s="130"/>
      <c r="CB258" s="130"/>
      <c r="CC258" s="130"/>
      <c r="CD258" s="130"/>
    </row>
    <row r="259" spans="1:82" s="76" customFormat="1">
      <c r="A259" s="101">
        <v>470</v>
      </c>
      <c r="B259" s="78" t="s">
        <v>1100</v>
      </c>
      <c r="C259" s="85">
        <v>89.931788734659648</v>
      </c>
      <c r="D259" s="83">
        <v>41.869657878013022</v>
      </c>
      <c r="E259" s="83">
        <v>1.7999999999999999E-2</v>
      </c>
      <c r="F259" s="83">
        <v>7.6559999999999996E-3</v>
      </c>
      <c r="G259" s="83">
        <v>9.6839739243807053</v>
      </c>
      <c r="H259" s="83">
        <v>0.151976</v>
      </c>
      <c r="I259" s="83">
        <v>48.516872399999997</v>
      </c>
      <c r="J259" s="84">
        <v>0.21265999999999999</v>
      </c>
      <c r="K259" s="84">
        <v>0.40636799999999995</v>
      </c>
      <c r="L259" s="84">
        <v>1.7547628683181223E-2</v>
      </c>
      <c r="M259" s="84">
        <v>3.8164000000000003E-2</v>
      </c>
      <c r="N259" s="83">
        <v>100.92287583107689</v>
      </c>
      <c r="O259" s="85">
        <v>63.720415883960001</v>
      </c>
      <c r="P259" s="84">
        <v>1.5635815896453659E-2</v>
      </c>
      <c r="Q259" s="84">
        <v>8.1111104674231604E-2</v>
      </c>
      <c r="R259" s="84">
        <v>2.1959993042174542E-2</v>
      </c>
      <c r="S259" s="85">
        <v>27.776907001044933</v>
      </c>
      <c r="T259" s="84">
        <v>8.3758078354613796E-3</v>
      </c>
      <c r="U259" s="85">
        <v>0.2418225278444468</v>
      </c>
      <c r="V259" s="85">
        <v>0.41812726548733598</v>
      </c>
      <c r="W259" s="80"/>
      <c r="X259" s="80"/>
      <c r="Y259" s="80"/>
      <c r="Z259" s="80"/>
      <c r="AA259" s="80"/>
      <c r="AB259" s="170"/>
      <c r="AC259" s="80"/>
      <c r="AD259" s="80"/>
      <c r="AE259" s="80"/>
      <c r="AF259" s="80"/>
      <c r="AG259" s="80"/>
      <c r="AH259" s="80"/>
      <c r="AI259" s="80"/>
      <c r="AJ259" s="80"/>
      <c r="AK259" s="80"/>
      <c r="AL259" s="80"/>
      <c r="AM259" s="80"/>
      <c r="AN259" s="80"/>
      <c r="AO259" s="80"/>
      <c r="AP259" s="80"/>
      <c r="AQ259" s="80"/>
      <c r="AR259" s="80"/>
      <c r="AS259" s="80"/>
      <c r="AT259" s="80"/>
      <c r="AU259" s="80"/>
      <c r="AV259" s="80"/>
      <c r="AW259" s="80"/>
      <c r="AX259" s="80"/>
      <c r="AZ259" s="80"/>
      <c r="BA259" s="80"/>
      <c r="BB259" s="80"/>
      <c r="BC259" s="130"/>
      <c r="BD259" s="130"/>
      <c r="BE259" s="130"/>
      <c r="BF259" s="130"/>
      <c r="BG259" s="130"/>
      <c r="BH259" s="130"/>
      <c r="BI259" s="130"/>
      <c r="BJ259" s="130"/>
      <c r="BK259" s="130"/>
      <c r="BL259" s="130"/>
      <c r="BM259" s="130"/>
      <c r="BN259" s="130"/>
      <c r="BO259" s="130"/>
      <c r="BP259" s="130"/>
      <c r="BQ259" s="130"/>
      <c r="BR259" s="130"/>
      <c r="BS259" s="130"/>
      <c r="BT259" s="130"/>
      <c r="BU259" s="130"/>
      <c r="BV259" s="130"/>
      <c r="BW259" s="130"/>
      <c r="BX259" s="130"/>
      <c r="BY259" s="130"/>
      <c r="BZ259" s="130"/>
      <c r="CA259" s="130"/>
      <c r="CB259" s="130"/>
      <c r="CC259" s="130"/>
      <c r="CD259" s="130"/>
    </row>
    <row r="260" spans="1:82" s="76" customFormat="1">
      <c r="A260" s="101">
        <v>470</v>
      </c>
      <c r="B260" s="78" t="s">
        <v>1101</v>
      </c>
      <c r="C260" s="85">
        <v>90.088151578656849</v>
      </c>
      <c r="D260" s="83">
        <v>41.484196052328663</v>
      </c>
      <c r="E260" s="83">
        <v>1.7000000000000001E-2</v>
      </c>
      <c r="F260" s="83">
        <v>7.6559999999999996E-3</v>
      </c>
      <c r="G260" s="83">
        <v>9.5711164187822035</v>
      </c>
      <c r="H260" s="83">
        <v>0.151976</v>
      </c>
      <c r="I260" s="83">
        <v>48.792592800000001</v>
      </c>
      <c r="J260" s="84">
        <v>0.20873999999999998</v>
      </c>
      <c r="K260" s="84">
        <v>0.43325999999999998</v>
      </c>
      <c r="L260" s="84">
        <v>1.7671771939339574E-2</v>
      </c>
      <c r="M260" s="84">
        <v>4.1411999999999997E-2</v>
      </c>
      <c r="N260" s="83">
        <v>100.7256210430502</v>
      </c>
      <c r="O260" s="85">
        <v>62.97781504173161</v>
      </c>
      <c r="P260" s="84">
        <v>1.5820185107197803E-2</v>
      </c>
      <c r="Q260" s="84">
        <v>8.4987938980803188E-2</v>
      </c>
      <c r="R260" s="84">
        <v>2.1809367984530204E-2</v>
      </c>
      <c r="S260" s="85">
        <v>27.26489028213166</v>
      </c>
      <c r="T260" s="84">
        <v>8.8796264993730757E-3</v>
      </c>
      <c r="U260" s="85">
        <v>0.20363966429933456</v>
      </c>
      <c r="V260" s="85">
        <v>0.45898987444546174</v>
      </c>
      <c r="W260" s="80"/>
      <c r="X260" s="80"/>
      <c r="Y260" s="80"/>
      <c r="Z260" s="80"/>
      <c r="AA260" s="80"/>
      <c r="AB260" s="170"/>
      <c r="AC260" s="80"/>
      <c r="AD260" s="80"/>
      <c r="AE260" s="80"/>
      <c r="AF260" s="80"/>
      <c r="AG260" s="80"/>
      <c r="AH260" s="80"/>
      <c r="AI260" s="80"/>
      <c r="AJ260" s="80"/>
      <c r="AK260" s="80"/>
      <c r="AL260" s="80"/>
      <c r="AM260" s="80"/>
      <c r="AN260" s="80"/>
      <c r="AO260" s="80"/>
      <c r="AP260" s="80"/>
      <c r="AQ260" s="80"/>
      <c r="AR260" s="80"/>
      <c r="AS260" s="80"/>
      <c r="AT260" s="80"/>
      <c r="AU260" s="80"/>
      <c r="AV260" s="80"/>
      <c r="AW260" s="80"/>
      <c r="AX260" s="80"/>
      <c r="AZ260" s="80"/>
      <c r="BA260" s="80"/>
      <c r="BB260" s="80"/>
      <c r="BC260" s="130"/>
      <c r="BD260" s="130"/>
      <c r="BE260" s="130"/>
      <c r="BF260" s="130"/>
      <c r="BG260" s="130"/>
      <c r="BH260" s="130"/>
      <c r="BI260" s="130"/>
      <c r="BJ260" s="130"/>
      <c r="BK260" s="130"/>
      <c r="BL260" s="130"/>
      <c r="BM260" s="130"/>
      <c r="BN260" s="130"/>
      <c r="BO260" s="130"/>
      <c r="BP260" s="130"/>
      <c r="BQ260" s="130"/>
      <c r="BR260" s="130"/>
      <c r="BS260" s="130"/>
      <c r="BT260" s="130"/>
      <c r="BU260" s="130"/>
      <c r="BV260" s="130"/>
      <c r="BW260" s="130"/>
      <c r="BX260" s="130"/>
      <c r="BY260" s="130"/>
      <c r="BZ260" s="130"/>
      <c r="CA260" s="130"/>
      <c r="CB260" s="130"/>
      <c r="CC260" s="130"/>
      <c r="CD260" s="130"/>
    </row>
    <row r="261" spans="1:82" s="76" customFormat="1">
      <c r="A261" s="101">
        <v>470</v>
      </c>
      <c r="B261" s="78" t="s">
        <v>1102</v>
      </c>
      <c r="C261" s="85">
        <v>90.12899591586222</v>
      </c>
      <c r="D261" s="83">
        <v>41.359553964757723</v>
      </c>
      <c r="E261" s="83">
        <v>1.7000000000000001E-2</v>
      </c>
      <c r="F261" s="83">
        <v>5.7419999999999997E-3</v>
      </c>
      <c r="G261" s="83">
        <v>9.4808779358391408</v>
      </c>
      <c r="H261" s="83">
        <v>0.14616799999999999</v>
      </c>
      <c r="I261" s="83">
        <v>48.554560800000004</v>
      </c>
      <c r="J261" s="84">
        <v>0.2009</v>
      </c>
      <c r="K261" s="84">
        <v>0.44222400000000001</v>
      </c>
      <c r="L261" s="84">
        <v>1.7771034270576948E-2</v>
      </c>
      <c r="M261" s="84">
        <v>3.8164000000000003E-2</v>
      </c>
      <c r="N261" s="83">
        <v>100.26296173486745</v>
      </c>
      <c r="O261" s="85">
        <v>64.862883365983947</v>
      </c>
      <c r="P261" s="84">
        <v>1.5360413227167155E-2</v>
      </c>
      <c r="Q261" s="84">
        <v>8.6349700115061656E-2</v>
      </c>
      <c r="R261" s="84">
        <v>2.1190020730102205E-2</v>
      </c>
      <c r="S261" s="85">
        <v>34.987809125740164</v>
      </c>
      <c r="T261" s="84">
        <v>9.1077746912706075E-3</v>
      </c>
      <c r="U261" s="85">
        <v>0.29885842065368173</v>
      </c>
      <c r="V261" s="85">
        <v>0.47334310915277283</v>
      </c>
      <c r="W261" s="80"/>
      <c r="X261" s="80"/>
      <c r="Y261" s="80"/>
      <c r="Z261" s="80"/>
      <c r="AA261" s="80"/>
      <c r="AB261" s="170"/>
      <c r="AC261" s="80"/>
      <c r="AD261" s="80"/>
      <c r="AE261" s="80"/>
      <c r="AF261" s="80"/>
      <c r="AG261" s="80"/>
      <c r="AH261" s="80"/>
      <c r="AI261" s="80"/>
      <c r="AJ261" s="80"/>
      <c r="AK261" s="80"/>
      <c r="AL261" s="80"/>
      <c r="AM261" s="80"/>
      <c r="AN261" s="80"/>
      <c r="AO261" s="80"/>
      <c r="AP261" s="80"/>
      <c r="AQ261" s="80"/>
      <c r="AR261" s="80"/>
      <c r="AS261" s="80"/>
      <c r="AT261" s="80"/>
      <c r="AU261" s="80"/>
      <c r="AV261" s="80"/>
      <c r="AW261" s="80"/>
      <c r="AX261" s="80"/>
      <c r="AZ261" s="80"/>
      <c r="BA261" s="80"/>
      <c r="BB261" s="80"/>
      <c r="BC261" s="130"/>
      <c r="BD261" s="130"/>
      <c r="BE261" s="130"/>
      <c r="BF261" s="130"/>
      <c r="BG261" s="130"/>
      <c r="BH261" s="130"/>
      <c r="BI261" s="130"/>
      <c r="BJ261" s="130"/>
      <c r="BK261" s="130"/>
      <c r="BL261" s="130"/>
      <c r="BM261" s="130"/>
      <c r="BN261" s="130"/>
      <c r="BO261" s="130"/>
      <c r="BP261" s="130"/>
      <c r="BQ261" s="130"/>
      <c r="BR261" s="130"/>
      <c r="BS261" s="130"/>
      <c r="BT261" s="130"/>
      <c r="BU261" s="130"/>
      <c r="BV261" s="130"/>
      <c r="BW261" s="130"/>
      <c r="BX261" s="130"/>
      <c r="BY261" s="130"/>
      <c r="BZ261" s="130"/>
      <c r="CA261" s="130"/>
      <c r="CB261" s="130"/>
      <c r="CC261" s="130"/>
      <c r="CD261" s="130"/>
    </row>
    <row r="262" spans="1:82" s="76" customFormat="1">
      <c r="A262" s="101">
        <v>470</v>
      </c>
      <c r="B262" s="78" t="s">
        <v>1103</v>
      </c>
      <c r="C262" s="85">
        <v>89.813818791108091</v>
      </c>
      <c r="D262" s="83">
        <v>41.374339493223452</v>
      </c>
      <c r="E262" s="83">
        <v>0.02</v>
      </c>
      <c r="F262" s="83">
        <v>8.6129999999999991E-3</v>
      </c>
      <c r="G262" s="83">
        <v>9.8301646730005103</v>
      </c>
      <c r="H262" s="83">
        <v>0.15391199999999999</v>
      </c>
      <c r="I262" s="83">
        <v>48.615060600000007</v>
      </c>
      <c r="J262" s="84">
        <v>0.22148000000000001</v>
      </c>
      <c r="K262" s="84">
        <v>0.391428</v>
      </c>
      <c r="L262" s="84">
        <v>1.6386818859699441E-2</v>
      </c>
      <c r="M262" s="84">
        <v>3.7352000000000003E-2</v>
      </c>
      <c r="N262" s="83">
        <v>100.66873658508366</v>
      </c>
      <c r="O262" s="85">
        <v>63.868734556113303</v>
      </c>
      <c r="P262" s="84">
        <v>1.5599505744578678E-2</v>
      </c>
      <c r="Q262" s="84">
        <v>7.9148347243307618E-2</v>
      </c>
      <c r="R262" s="84">
        <v>2.2530650031562145E-2</v>
      </c>
      <c r="S262" s="85">
        <v>25.714617438755372</v>
      </c>
      <c r="T262" s="84">
        <v>8.0515789792104039E-3</v>
      </c>
      <c r="U262" s="85">
        <v>0.24934236029775514</v>
      </c>
      <c r="V262" s="85">
        <v>0.39743940961391094</v>
      </c>
      <c r="W262" s="80"/>
      <c r="X262" s="80"/>
      <c r="Y262" s="80"/>
      <c r="Z262" s="80"/>
      <c r="AA262" s="80"/>
      <c r="AB262" s="170"/>
      <c r="AC262" s="80"/>
      <c r="AD262" s="80"/>
      <c r="AE262" s="80"/>
      <c r="AF262" s="80"/>
      <c r="AG262" s="80"/>
      <c r="AH262" s="80"/>
      <c r="AI262" s="80"/>
      <c r="AJ262" s="80"/>
      <c r="AK262" s="80"/>
      <c r="AL262" s="80"/>
      <c r="AM262" s="80"/>
      <c r="AN262" s="80"/>
      <c r="AO262" s="80"/>
      <c r="AP262" s="80"/>
      <c r="AQ262" s="80"/>
      <c r="AR262" s="80"/>
      <c r="AS262" s="80"/>
      <c r="AT262" s="80"/>
      <c r="AU262" s="80"/>
      <c r="AV262" s="80"/>
      <c r="AW262" s="80"/>
      <c r="AX262" s="80"/>
      <c r="AZ262" s="80"/>
      <c r="BA262" s="80"/>
      <c r="BB262" s="80"/>
      <c r="BC262" s="130"/>
      <c r="BD262" s="130"/>
      <c r="BE262" s="130"/>
      <c r="BF262" s="130"/>
      <c r="BG262" s="130"/>
      <c r="BH262" s="130"/>
      <c r="BI262" s="130"/>
      <c r="BJ262" s="130"/>
      <c r="BK262" s="130"/>
      <c r="BL262" s="130"/>
      <c r="BM262" s="130"/>
      <c r="BN262" s="130"/>
      <c r="BO262" s="130"/>
      <c r="BP262" s="130"/>
      <c r="BQ262" s="130"/>
      <c r="BR262" s="130"/>
      <c r="BS262" s="130"/>
      <c r="BT262" s="130"/>
      <c r="BU262" s="130"/>
      <c r="BV262" s="130"/>
      <c r="BW262" s="130"/>
      <c r="BX262" s="130"/>
      <c r="BY262" s="130"/>
      <c r="BZ262" s="130"/>
      <c r="CA262" s="130"/>
      <c r="CB262" s="130"/>
      <c r="CC262" s="130"/>
      <c r="CD262" s="130"/>
    </row>
    <row r="263" spans="1:82" s="76" customFormat="1">
      <c r="A263" s="101">
        <v>470</v>
      </c>
      <c r="B263" s="78" t="s">
        <v>1104</v>
      </c>
      <c r="C263" s="85">
        <v>89.758191390202398</v>
      </c>
      <c r="D263" s="83">
        <v>40.827165433186778</v>
      </c>
      <c r="E263" s="83">
        <v>1.0999999999999999E-2</v>
      </c>
      <c r="F263" s="83">
        <v>1.9139999999999999E-3</v>
      </c>
      <c r="G263" s="83">
        <v>9.9085358222963826</v>
      </c>
      <c r="H263" s="83">
        <v>0.15681600000000001</v>
      </c>
      <c r="I263" s="83">
        <v>48.7063062</v>
      </c>
      <c r="J263" s="84">
        <v>0.22442000000000001</v>
      </c>
      <c r="K263" s="84">
        <v>0.40039200000000003</v>
      </c>
      <c r="L263" s="84">
        <v>1.8300610595473978E-2</v>
      </c>
      <c r="M263" s="84">
        <v>3.7352000000000003E-2</v>
      </c>
      <c r="N263" s="83">
        <v>100.29220206607863</v>
      </c>
      <c r="O263" s="85">
        <v>63.185745219214759</v>
      </c>
      <c r="P263" s="84">
        <v>1.5768124410821691E-2</v>
      </c>
      <c r="Q263" s="84">
        <v>8.1453486919541712E-2</v>
      </c>
      <c r="R263" s="84">
        <v>2.2649158667318505E-2</v>
      </c>
      <c r="S263" s="85">
        <v>117.25182863113899</v>
      </c>
      <c r="T263" s="84">
        <v>8.2205371591081572E-3</v>
      </c>
      <c r="U263" s="85">
        <v>0.21442143451882734</v>
      </c>
      <c r="V263" s="85">
        <v>0.42173604282935356</v>
      </c>
      <c r="W263" s="80"/>
      <c r="X263" s="80"/>
      <c r="Y263" s="80"/>
      <c r="Z263" s="80"/>
      <c r="AA263" s="80"/>
      <c r="AB263" s="170"/>
      <c r="AC263" s="80"/>
      <c r="AD263" s="80"/>
      <c r="AE263" s="80"/>
      <c r="AF263" s="80"/>
      <c r="AG263" s="80"/>
      <c r="AH263" s="80"/>
      <c r="AI263" s="80"/>
      <c r="AJ263" s="80"/>
      <c r="AK263" s="80"/>
      <c r="AL263" s="80"/>
      <c r="AM263" s="80"/>
      <c r="AN263" s="80"/>
      <c r="AO263" s="80"/>
      <c r="AP263" s="80"/>
      <c r="AQ263" s="80"/>
      <c r="AR263" s="80"/>
      <c r="AS263" s="80"/>
      <c r="AT263" s="80"/>
      <c r="AU263" s="80"/>
      <c r="AV263" s="80"/>
      <c r="AW263" s="80"/>
      <c r="AX263" s="80"/>
      <c r="AZ263" s="80"/>
      <c r="BA263" s="80"/>
      <c r="BB263" s="80"/>
      <c r="BC263" s="130"/>
      <c r="BD263" s="130"/>
      <c r="BE263" s="130"/>
      <c r="BF263" s="130"/>
      <c r="BG263" s="130"/>
      <c r="BH263" s="130"/>
      <c r="BI263" s="130"/>
      <c r="BJ263" s="130"/>
      <c r="BK263" s="130"/>
      <c r="BL263" s="130"/>
      <c r="BM263" s="130"/>
      <c r="BN263" s="130"/>
      <c r="BO263" s="130"/>
      <c r="BP263" s="130"/>
      <c r="BQ263" s="130"/>
      <c r="BR263" s="130"/>
      <c r="BS263" s="130"/>
      <c r="BT263" s="130"/>
      <c r="BU263" s="130"/>
      <c r="BV263" s="130"/>
      <c r="BW263" s="130"/>
      <c r="BX263" s="130"/>
      <c r="BY263" s="130"/>
      <c r="BZ263" s="130"/>
      <c r="CA263" s="130"/>
      <c r="CB263" s="130"/>
      <c r="CC263" s="130"/>
      <c r="CD263" s="130"/>
    </row>
    <row r="264" spans="1:82" s="75" customFormat="1">
      <c r="A264" s="125">
        <v>470</v>
      </c>
      <c r="B264" s="118" t="s">
        <v>627</v>
      </c>
      <c r="C264" s="119">
        <v>90.043231028076022</v>
      </c>
      <c r="D264" s="120">
        <v>41.32308873905226</v>
      </c>
      <c r="E264" s="120">
        <v>1.9470588235294125E-2</v>
      </c>
      <c r="F264" s="120">
        <v>7.9656176470588244E-3</v>
      </c>
      <c r="G264" s="120">
        <v>9.5930056170338034</v>
      </c>
      <c r="H264" s="120">
        <v>0.15006847058823536</v>
      </c>
      <c r="I264" s="120">
        <v>48.660508376470581</v>
      </c>
      <c r="J264" s="121">
        <v>0.20894176470588227</v>
      </c>
      <c r="K264" s="121">
        <v>0.42810423529411767</v>
      </c>
      <c r="L264" s="121">
        <v>1.70006349977334E-2</v>
      </c>
      <c r="M264" s="121">
        <v>4.1459764705882356E-2</v>
      </c>
      <c r="N264" s="120">
        <v>100.44961380873083</v>
      </c>
      <c r="O264" s="119">
        <v>63.9756379256984</v>
      </c>
      <c r="P264" s="121">
        <v>1.5579246251022505E-2</v>
      </c>
      <c r="Q264" s="121">
        <v>8.4223712763742645E-2</v>
      </c>
      <c r="R264" s="121">
        <v>2.1758368003337608E-2</v>
      </c>
      <c r="S264" s="119">
        <v>30.550740684384422</v>
      </c>
      <c r="T264" s="121">
        <v>8.7961598629932147E-3</v>
      </c>
      <c r="U264" s="119">
        <v>0.25353810141323907</v>
      </c>
      <c r="V264" s="119">
        <v>0.45093477727240033</v>
      </c>
      <c r="W264" s="92"/>
      <c r="X264" s="164"/>
      <c r="Y264" s="164"/>
      <c r="Z264" s="164"/>
      <c r="AA264" s="164"/>
      <c r="AB264" s="216"/>
      <c r="AC264" s="164"/>
      <c r="AD264" s="164"/>
      <c r="AE264" s="164"/>
      <c r="AF264" s="164"/>
      <c r="AG264" s="216"/>
      <c r="AH264" s="216"/>
      <c r="AI264" s="216"/>
      <c r="AJ264" s="216"/>
      <c r="AK264" s="164"/>
      <c r="AL264" s="164"/>
      <c r="AM264" s="164"/>
      <c r="AN264" s="164"/>
      <c r="AO264" s="164"/>
      <c r="AP264" s="164"/>
      <c r="AQ264" s="164"/>
      <c r="AR264" s="164"/>
      <c r="AS264" s="164"/>
      <c r="AT264" s="164"/>
      <c r="AU264" s="164"/>
      <c r="AV264" s="164"/>
      <c r="AW264" s="164"/>
      <c r="AX264" s="164"/>
      <c r="AY264" s="164"/>
      <c r="AZ264" s="92"/>
      <c r="BA264" s="164"/>
      <c r="BB264" s="164"/>
      <c r="BC264" s="217"/>
      <c r="BD264" s="217"/>
      <c r="BE264" s="217"/>
      <c r="BF264" s="217"/>
      <c r="BG264" s="217"/>
      <c r="BH264" s="217"/>
      <c r="BI264" s="217"/>
      <c r="BJ264" s="217"/>
      <c r="BK264" s="217"/>
      <c r="BL264" s="217"/>
      <c r="BM264" s="217"/>
      <c r="BN264" s="217"/>
      <c r="BO264" s="217"/>
      <c r="BP264" s="217"/>
      <c r="BQ264" s="217"/>
      <c r="BR264" s="217"/>
      <c r="BS264" s="217"/>
      <c r="BT264" s="217"/>
      <c r="BU264" s="217"/>
      <c r="BV264" s="217"/>
      <c r="BW264" s="217"/>
      <c r="BX264" s="217"/>
      <c r="BY264" s="217"/>
      <c r="BZ264" s="217"/>
      <c r="CA264" s="217"/>
      <c r="CB264" s="218"/>
      <c r="CC264" s="218"/>
      <c r="CD264" s="218"/>
    </row>
    <row r="265" spans="1:82" s="75" customFormat="1">
      <c r="A265" s="79">
        <v>470</v>
      </c>
      <c r="B265" s="78" t="s">
        <v>30</v>
      </c>
      <c r="C265" s="88">
        <v>90.731856746356712</v>
      </c>
      <c r="D265" s="86">
        <v>41.891127122285624</v>
      </c>
      <c r="E265" s="86">
        <v>3.2000000000000001E-2</v>
      </c>
      <c r="F265" s="86">
        <v>1.3398E-2</v>
      </c>
      <c r="G265" s="86">
        <v>10.302226027397262</v>
      </c>
      <c r="H265" s="86">
        <v>0.16262400000000002</v>
      </c>
      <c r="I265" s="86">
        <v>49.094099999999997</v>
      </c>
      <c r="J265" s="87">
        <v>0.25969999999999999</v>
      </c>
      <c r="K265" s="87">
        <v>0.51194400000000007</v>
      </c>
      <c r="L265" s="87">
        <v>1.932863953597546E-2</v>
      </c>
      <c r="M265" s="87">
        <v>5.9276000000000002E-2</v>
      </c>
      <c r="N265" s="86">
        <v>101.26356417704051</v>
      </c>
      <c r="O265" s="88">
        <v>66.594655855179425</v>
      </c>
      <c r="P265" s="87">
        <v>1.6230260948051561E-2</v>
      </c>
      <c r="Q265" s="87">
        <v>9.4396037525392718E-2</v>
      </c>
      <c r="R265" s="87">
        <v>2.6014390981742012E-2</v>
      </c>
      <c r="S265" s="88">
        <v>117.25182863113899</v>
      </c>
      <c r="T265" s="87">
        <v>1.0480531329675467E-2</v>
      </c>
      <c r="U265" s="88">
        <v>0.38158297866218094</v>
      </c>
      <c r="V265" s="88">
        <v>0.55815311472514439</v>
      </c>
      <c r="W265" s="93"/>
      <c r="AB265" s="132"/>
      <c r="AG265" s="132"/>
      <c r="AH265" s="132"/>
      <c r="AI265" s="132"/>
      <c r="AJ265" s="132"/>
      <c r="AZ265" s="93"/>
      <c r="BC265" s="168"/>
      <c r="BD265" s="168"/>
      <c r="BE265" s="168"/>
      <c r="BF265" s="168"/>
      <c r="BG265" s="168"/>
      <c r="BH265" s="168"/>
      <c r="BI265" s="168"/>
      <c r="BJ265" s="168"/>
      <c r="BK265" s="168"/>
      <c r="BL265" s="168"/>
      <c r="BM265" s="168"/>
      <c r="BN265" s="168"/>
      <c r="BO265" s="168"/>
      <c r="BP265" s="168"/>
      <c r="BQ265" s="168"/>
      <c r="BR265" s="168"/>
      <c r="BS265" s="168"/>
      <c r="BT265" s="168"/>
      <c r="BU265" s="168"/>
      <c r="BV265" s="168"/>
      <c r="BW265" s="168"/>
      <c r="BX265" s="168"/>
      <c r="BY265" s="168"/>
      <c r="BZ265" s="168"/>
      <c r="CA265" s="168"/>
      <c r="CB265" s="133"/>
      <c r="CC265" s="133"/>
      <c r="CD265" s="133"/>
    </row>
    <row r="266" spans="1:82" s="75" customFormat="1" ht="15.75" thickBot="1">
      <c r="A266" s="81">
        <v>470</v>
      </c>
      <c r="B266" s="95" t="s">
        <v>29</v>
      </c>
      <c r="C266" s="122">
        <v>89.290706685831282</v>
      </c>
      <c r="D266" s="123">
        <v>40.110218000000003</v>
      </c>
      <c r="E266" s="123">
        <v>8.9999999999999993E-3</v>
      </c>
      <c r="F266" s="123">
        <v>1.9139999999999999E-3</v>
      </c>
      <c r="G266" s="123">
        <v>8.8959805077582885</v>
      </c>
      <c r="H266" s="123">
        <v>0.13358400000000001</v>
      </c>
      <c r="I266" s="123">
        <v>47.951546399999998</v>
      </c>
      <c r="J266" s="124">
        <v>0.13034000000000001</v>
      </c>
      <c r="K266" s="124">
        <v>0.35855999999999999</v>
      </c>
      <c r="L266" s="124">
        <v>1.4598332255237458E-2</v>
      </c>
      <c r="M266" s="124">
        <v>2.1924000000000003E-2</v>
      </c>
      <c r="N266" s="123">
        <v>99.615526671968425</v>
      </c>
      <c r="O266" s="122">
        <v>61.386609543494004</v>
      </c>
      <c r="P266" s="124">
        <v>1.4960970648661608E-2</v>
      </c>
      <c r="Q266" s="124">
        <v>6.9021397630969109E-2</v>
      </c>
      <c r="R266" s="124">
        <v>1.4379110402313171E-2</v>
      </c>
      <c r="S266" s="122">
        <v>14.263322884012538</v>
      </c>
      <c r="T266" s="124">
        <v>7.3361302943880076E-3</v>
      </c>
      <c r="U266" s="122">
        <v>0.11871295765852174</v>
      </c>
      <c r="V266" s="122">
        <v>0.29069933530994058</v>
      </c>
      <c r="W266" s="94"/>
      <c r="X266" s="134"/>
      <c r="Y266" s="134"/>
      <c r="Z266" s="134"/>
      <c r="AA266" s="134"/>
      <c r="AB266" s="135"/>
      <c r="AC266" s="134"/>
      <c r="AD266" s="134"/>
      <c r="AE266" s="134"/>
      <c r="AF266" s="134"/>
      <c r="AG266" s="135"/>
      <c r="AH266" s="135"/>
      <c r="AI266" s="135"/>
      <c r="AJ266" s="135"/>
      <c r="AK266" s="134"/>
      <c r="AL266" s="134"/>
      <c r="AM266" s="134"/>
      <c r="AN266" s="134"/>
      <c r="AO266" s="134"/>
      <c r="AP266" s="134"/>
      <c r="AQ266" s="134"/>
      <c r="AR266" s="134"/>
      <c r="AS266" s="134"/>
      <c r="AT266" s="134"/>
      <c r="AU266" s="134"/>
      <c r="AV266" s="134"/>
      <c r="AW266" s="134"/>
      <c r="AX266" s="134"/>
      <c r="AY266" s="134"/>
      <c r="AZ266" s="94"/>
      <c r="BA266" s="134"/>
      <c r="BB266" s="134"/>
      <c r="BC266" s="219"/>
      <c r="BD266" s="219"/>
      <c r="BE266" s="219"/>
      <c r="BF266" s="219"/>
      <c r="BG266" s="219"/>
      <c r="BH266" s="219"/>
      <c r="BI266" s="219"/>
      <c r="BJ266" s="219"/>
      <c r="BK266" s="219"/>
      <c r="BL266" s="219"/>
      <c r="BM266" s="219"/>
      <c r="BN266" s="219"/>
      <c r="BO266" s="219"/>
      <c r="BP266" s="219"/>
      <c r="BQ266" s="219"/>
      <c r="BR266" s="219"/>
      <c r="BS266" s="219"/>
      <c r="BT266" s="219"/>
      <c r="BU266" s="219"/>
      <c r="BV266" s="219"/>
      <c r="BW266" s="219"/>
      <c r="BX266" s="219"/>
      <c r="BY266" s="219"/>
      <c r="BZ266" s="219"/>
      <c r="CA266" s="219"/>
      <c r="CB266" s="136"/>
      <c r="CC266" s="136"/>
      <c r="CD266" s="136"/>
    </row>
    <row r="267" spans="1:82" s="76" customFormat="1">
      <c r="A267" s="76">
        <v>475</v>
      </c>
      <c r="B267" s="78" t="s">
        <v>1238</v>
      </c>
      <c r="C267" s="85">
        <v>89.979699366469475</v>
      </c>
      <c r="D267" s="83">
        <v>40.828433153478692</v>
      </c>
      <c r="E267" s="83">
        <v>1.7999999999999999E-2</v>
      </c>
      <c r="F267" s="83">
        <v>7.0000000000000001E-3</v>
      </c>
      <c r="G267" s="83">
        <v>9.6756224467407073</v>
      </c>
      <c r="H267" s="83">
        <v>0.15095449999999999</v>
      </c>
      <c r="I267" s="83">
        <v>48.732756039068811</v>
      </c>
      <c r="J267" s="84">
        <v>0.219611</v>
      </c>
      <c r="K267" s="84">
        <v>0.39300000000000002</v>
      </c>
      <c r="L267" s="84">
        <v>1.5856815308585223E-2</v>
      </c>
      <c r="M267" s="84">
        <v>3.7719999999999997E-2</v>
      </c>
      <c r="N267" s="83">
        <v>100.0789539545968</v>
      </c>
      <c r="O267" s="85">
        <v>64.096283626792896</v>
      </c>
      <c r="P267" s="84">
        <v>1.5544125731348769E-2</v>
      </c>
      <c r="Q267" s="84">
        <v>7.8028002736406629E-2</v>
      </c>
      <c r="R267" s="84">
        <v>2.269735112225026E-2</v>
      </c>
      <c r="S267" s="85">
        <v>31.373000000000001</v>
      </c>
      <c r="T267" s="84">
        <v>8.0643910162793552E-3</v>
      </c>
      <c r="U267" s="85">
        <v>0.26081156103767</v>
      </c>
      <c r="V267" s="85">
        <v>0.38563075444227318</v>
      </c>
      <c r="W267" s="80"/>
      <c r="AB267" s="131"/>
      <c r="AG267" s="131"/>
      <c r="AH267" s="131"/>
      <c r="AI267" s="131"/>
      <c r="AJ267" s="131"/>
      <c r="AZ267" s="80"/>
      <c r="BC267" s="130"/>
      <c r="BD267" s="130"/>
      <c r="BE267" s="130"/>
      <c r="BF267" s="130"/>
      <c r="BG267" s="130"/>
      <c r="BH267" s="130"/>
      <c r="BI267" s="130"/>
      <c r="BJ267" s="130"/>
      <c r="BK267" s="130"/>
      <c r="BL267" s="130"/>
      <c r="BM267" s="130"/>
      <c r="BN267" s="130"/>
      <c r="BO267" s="130"/>
      <c r="BP267" s="130"/>
      <c r="BQ267" s="130"/>
      <c r="BR267" s="130"/>
      <c r="BS267" s="130"/>
      <c r="BT267" s="130"/>
      <c r="BU267" s="130"/>
      <c r="BV267" s="130"/>
      <c r="BW267" s="130"/>
      <c r="BX267" s="130"/>
      <c r="BY267" s="130"/>
      <c r="BZ267" s="130"/>
      <c r="CA267" s="130"/>
      <c r="CB267" s="130"/>
      <c r="CC267" s="130"/>
      <c r="CD267" s="130"/>
    </row>
    <row r="268" spans="1:82" s="76" customFormat="1">
      <c r="A268" s="76">
        <v>475</v>
      </c>
      <c r="B268" s="78" t="s">
        <v>1239</v>
      </c>
      <c r="C268" s="85">
        <v>89.370127537270918</v>
      </c>
      <c r="D268" s="83">
        <v>40.679541704722894</v>
      </c>
      <c r="E268" s="83">
        <v>1.9E-2</v>
      </c>
      <c r="F268" s="83">
        <v>6.0000000000000001E-3</v>
      </c>
      <c r="G268" s="83">
        <v>10.125568057166138</v>
      </c>
      <c r="H268" s="83">
        <v>0.16751079999999999</v>
      </c>
      <c r="I268" s="83">
        <v>47.748748649987412</v>
      </c>
      <c r="J268" s="84">
        <v>0.23783199999999999</v>
      </c>
      <c r="K268" s="84">
        <v>0.35699999999999998</v>
      </c>
      <c r="L268" s="84">
        <v>1.8361875137117248E-2</v>
      </c>
      <c r="M268" s="84">
        <v>3.1980000000000001E-2</v>
      </c>
      <c r="N268" s="83">
        <v>99.391543087013559</v>
      </c>
      <c r="O268" s="85">
        <v>60.447255085440098</v>
      </c>
      <c r="P268" s="84">
        <v>1.6482480307812082E-2</v>
      </c>
      <c r="Q268" s="84">
        <v>7.5705183876253551E-2</v>
      </c>
      <c r="R268" s="84">
        <v>2.3488262451772261E-2</v>
      </c>
      <c r="S268" s="85">
        <v>39.638666666666666</v>
      </c>
      <c r="T268" s="84">
        <v>7.4766357254075202E-3</v>
      </c>
      <c r="U268" s="85">
        <v>6.6478328252117524E-2</v>
      </c>
      <c r="V268" s="85">
        <v>0.36114777909248769</v>
      </c>
      <c r="W268" s="80"/>
      <c r="AB268" s="131"/>
      <c r="AG268" s="131"/>
      <c r="AH268" s="131"/>
      <c r="AI268" s="131"/>
      <c r="AJ268" s="131"/>
      <c r="AZ268" s="80"/>
      <c r="BC268" s="130"/>
      <c r="BD268" s="130"/>
      <c r="BE268" s="130"/>
      <c r="BF268" s="130"/>
      <c r="BG268" s="130"/>
      <c r="BH268" s="130"/>
      <c r="BI268" s="130"/>
      <c r="BJ268" s="130"/>
      <c r="BK268" s="130"/>
      <c r="BL268" s="130"/>
      <c r="BM268" s="130"/>
      <c r="BN268" s="130"/>
      <c r="BO268" s="130"/>
      <c r="BP268" s="130"/>
      <c r="BQ268" s="130"/>
      <c r="BR268" s="130"/>
      <c r="BS268" s="130"/>
      <c r="BT268" s="130"/>
      <c r="BU268" s="130"/>
      <c r="BV268" s="130"/>
      <c r="BW268" s="130"/>
      <c r="BX268" s="130"/>
      <c r="BY268" s="130"/>
      <c r="BZ268" s="130"/>
      <c r="CA268" s="130"/>
      <c r="CB268" s="130"/>
      <c r="CC268" s="130"/>
      <c r="CD268" s="130"/>
    </row>
    <row r="269" spans="1:82" s="76" customFormat="1">
      <c r="A269" s="76">
        <v>475</v>
      </c>
      <c r="B269" s="78" t="s">
        <v>1240</v>
      </c>
      <c r="C269" s="85">
        <v>90.089516236458138</v>
      </c>
      <c r="D269" s="83">
        <v>40.931595870373144</v>
      </c>
      <c r="E269" s="83">
        <v>0.02</v>
      </c>
      <c r="F269" s="83">
        <v>1.0999999999999999E-2</v>
      </c>
      <c r="G269" s="83">
        <v>9.418738119608129</v>
      </c>
      <c r="H269" s="83">
        <v>0.14413719999999999</v>
      </c>
      <c r="I269" s="83">
        <v>48.023122635314401</v>
      </c>
      <c r="J269" s="84">
        <v>0.209062</v>
      </c>
      <c r="K269" s="84">
        <v>0.43</v>
      </c>
      <c r="L269" s="84">
        <v>1.6139388068431057E-2</v>
      </c>
      <c r="M269" s="84">
        <v>4.428E-2</v>
      </c>
      <c r="N269" s="83">
        <v>99.248075213364103</v>
      </c>
      <c r="O269" s="85">
        <v>65.345643731168153</v>
      </c>
      <c r="P269" s="84">
        <v>1.5246933609008759E-2</v>
      </c>
      <c r="Q269" s="84">
        <v>8.4335569392008564E-2</v>
      </c>
      <c r="R269" s="84">
        <v>2.2196391633903727E-2</v>
      </c>
      <c r="S269" s="85">
        <v>19.005636363636363</v>
      </c>
      <c r="T269" s="84">
        <v>8.9540199887750346E-3</v>
      </c>
      <c r="U269" s="85">
        <v>0.32236004957428577</v>
      </c>
      <c r="V269" s="85">
        <v>0.45211376850564872</v>
      </c>
      <c r="W269" s="80"/>
      <c r="AB269" s="131"/>
      <c r="AG269" s="131"/>
      <c r="AH269" s="131"/>
      <c r="AI269" s="131"/>
      <c r="AJ269" s="131"/>
      <c r="AZ269" s="80"/>
      <c r="BC269" s="130"/>
      <c r="BD269" s="130"/>
      <c r="BE269" s="130"/>
      <c r="BF269" s="130"/>
      <c r="BG269" s="130"/>
      <c r="BH269" s="130"/>
      <c r="BI269" s="130"/>
      <c r="BJ269" s="130"/>
      <c r="BK269" s="130"/>
      <c r="BL269" s="130"/>
      <c r="BM269" s="130"/>
      <c r="BN269" s="130"/>
      <c r="BO269" s="130"/>
      <c r="BP269" s="130"/>
      <c r="BQ269" s="130"/>
      <c r="BR269" s="130"/>
      <c r="BS269" s="130"/>
      <c r="BT269" s="130"/>
      <c r="BU269" s="130"/>
      <c r="BV269" s="130"/>
      <c r="BW269" s="130"/>
      <c r="BX269" s="130"/>
      <c r="BY269" s="130"/>
      <c r="BZ269" s="130"/>
      <c r="CA269" s="130"/>
      <c r="CB269" s="130"/>
      <c r="CC269" s="130"/>
      <c r="CD269" s="130"/>
    </row>
    <row r="270" spans="1:82" s="76" customFormat="1">
      <c r="A270" s="76">
        <v>475</v>
      </c>
      <c r="B270" s="78" t="s">
        <v>1241</v>
      </c>
      <c r="C270" s="85">
        <v>88.548782044723353</v>
      </c>
      <c r="D270" s="83">
        <v>40.525957354809066</v>
      </c>
      <c r="E270" s="83">
        <v>1.7000000000000001E-2</v>
      </c>
      <c r="F270" s="83">
        <v>0.01</v>
      </c>
      <c r="G270" s="83">
        <v>10.809025021930742</v>
      </c>
      <c r="H270" s="83">
        <v>0.16556300000000002</v>
      </c>
      <c r="I270" s="83">
        <v>46.880874799374283</v>
      </c>
      <c r="J270" s="84">
        <v>0.16015299999999999</v>
      </c>
      <c r="K270" s="84">
        <v>0.47799999999999998</v>
      </c>
      <c r="L270" s="84">
        <v>1.6610072475876189E-2</v>
      </c>
      <c r="M270" s="84">
        <v>3.1980000000000001E-2</v>
      </c>
      <c r="N270" s="83">
        <v>99.095163248589969</v>
      </c>
      <c r="O270" s="85">
        <v>65.286477183493545</v>
      </c>
      <c r="P270" s="84">
        <v>1.5260751300867572E-2</v>
      </c>
      <c r="Q270" s="84">
        <v>0.11020941871485415</v>
      </c>
      <c r="R270" s="84">
        <v>1.4816599987053501E-2</v>
      </c>
      <c r="S270" s="85">
        <v>16.0153</v>
      </c>
      <c r="T270" s="84">
        <v>1.019605547135353E-2</v>
      </c>
      <c r="U270" s="85">
        <v>0.31949840559032561</v>
      </c>
      <c r="V270" s="85">
        <v>0.72482931513830562</v>
      </c>
      <c r="W270" s="80"/>
      <c r="AB270" s="131"/>
      <c r="AG270" s="131"/>
      <c r="AH270" s="131"/>
      <c r="AI270" s="131"/>
      <c r="AJ270" s="131"/>
      <c r="AZ270" s="80"/>
      <c r="BC270" s="130"/>
      <c r="BD270" s="130"/>
      <c r="BE270" s="130"/>
      <c r="BF270" s="130"/>
      <c r="BG270" s="130"/>
      <c r="BH270" s="130"/>
      <c r="BI270" s="130"/>
      <c r="BJ270" s="130"/>
      <c r="BK270" s="130"/>
      <c r="BL270" s="130"/>
      <c r="BM270" s="130"/>
      <c r="BN270" s="130"/>
      <c r="BO270" s="130"/>
      <c r="BP270" s="130"/>
      <c r="BQ270" s="130"/>
      <c r="BR270" s="130"/>
      <c r="BS270" s="130"/>
      <c r="BT270" s="130"/>
      <c r="BU270" s="130"/>
      <c r="BV270" s="130"/>
      <c r="BW270" s="130"/>
      <c r="BX270" s="130"/>
      <c r="BY270" s="130"/>
      <c r="BZ270" s="130"/>
      <c r="CA270" s="130"/>
      <c r="CB270" s="130"/>
      <c r="CC270" s="130"/>
      <c r="CD270" s="130"/>
    </row>
    <row r="271" spans="1:82" s="76" customFormat="1">
      <c r="A271" s="76">
        <v>475</v>
      </c>
      <c r="B271" s="78" t="s">
        <v>1242</v>
      </c>
      <c r="C271" s="85">
        <v>89.849047937591337</v>
      </c>
      <c r="D271" s="83">
        <v>41.035817990803096</v>
      </c>
      <c r="E271" s="83">
        <v>1.7999999999999999E-2</v>
      </c>
      <c r="F271" s="83">
        <v>7.0000000000000001E-3</v>
      </c>
      <c r="G271" s="83">
        <v>9.5862723819858928</v>
      </c>
      <c r="H271" s="83">
        <v>0.15290229999999999</v>
      </c>
      <c r="I271" s="83">
        <v>47.592086052990098</v>
      </c>
      <c r="J271" s="84">
        <v>0.212898</v>
      </c>
      <c r="K271" s="84">
        <v>0.39900000000000002</v>
      </c>
      <c r="L271" s="84">
        <v>1.7955100379815521E-2</v>
      </c>
      <c r="M271" s="84">
        <v>3.7719999999999997E-2</v>
      </c>
      <c r="N271" s="83">
        <v>99.059651826158913</v>
      </c>
      <c r="O271" s="85">
        <v>62.695409957769719</v>
      </c>
      <c r="P271" s="84">
        <v>1.5891445518550089E-2</v>
      </c>
      <c r="Q271" s="84">
        <v>8.0368880577195476E-2</v>
      </c>
      <c r="R271" s="84">
        <v>2.2208632460732985E-2</v>
      </c>
      <c r="S271" s="85">
        <v>30.414000000000001</v>
      </c>
      <c r="T271" s="84">
        <v>8.3837468178164006E-3</v>
      </c>
      <c r="U271" s="85">
        <v>0.18888163310827633</v>
      </c>
      <c r="V271" s="85">
        <v>0.4103040750597558</v>
      </c>
      <c r="W271" s="80"/>
      <c r="AB271" s="131"/>
      <c r="AG271" s="131"/>
      <c r="AH271" s="131"/>
      <c r="AI271" s="131"/>
      <c r="AJ271" s="131"/>
      <c r="AZ271" s="80"/>
      <c r="BC271" s="130"/>
      <c r="BD271" s="130"/>
      <c r="BE271" s="130"/>
      <c r="BF271" s="130"/>
      <c r="BG271" s="130"/>
      <c r="BH271" s="130"/>
      <c r="BI271" s="130"/>
      <c r="BJ271" s="130"/>
      <c r="BK271" s="130"/>
      <c r="BL271" s="130"/>
      <c r="BM271" s="130"/>
      <c r="BN271" s="130"/>
      <c r="BO271" s="130"/>
      <c r="BP271" s="130"/>
      <c r="BQ271" s="130"/>
      <c r="BR271" s="130"/>
      <c r="BS271" s="130"/>
      <c r="BT271" s="130"/>
      <c r="BU271" s="130"/>
      <c r="BV271" s="130"/>
      <c r="BW271" s="130"/>
      <c r="BX271" s="130"/>
      <c r="BY271" s="130"/>
      <c r="BZ271" s="130"/>
      <c r="CA271" s="130"/>
      <c r="CB271" s="130"/>
      <c r="CC271" s="130"/>
      <c r="CD271" s="130"/>
    </row>
    <row r="272" spans="1:82" s="76" customFormat="1">
      <c r="A272" s="76">
        <v>475</v>
      </c>
      <c r="B272" s="78" t="s">
        <v>1243</v>
      </c>
      <c r="C272" s="85">
        <v>89.06576530966889</v>
      </c>
      <c r="D272" s="83">
        <v>40.840537985900511</v>
      </c>
      <c r="E272" s="83">
        <v>0.02</v>
      </c>
      <c r="F272" s="83">
        <v>8.9999999999999993E-3</v>
      </c>
      <c r="G272" s="83">
        <v>10.326962998508257</v>
      </c>
      <c r="H272" s="83">
        <v>0.16848469999999999</v>
      </c>
      <c r="I272" s="83">
        <v>47.181669850042681</v>
      </c>
      <c r="J272" s="84">
        <v>0.23783199999999999</v>
      </c>
      <c r="K272" s="84">
        <v>0.36199999999999999</v>
      </c>
      <c r="L272" s="84">
        <v>1.9140340701640918E-2</v>
      </c>
      <c r="M272" s="84">
        <v>3.9359999999999999E-2</v>
      </c>
      <c r="N272" s="83">
        <v>99.204987875153094</v>
      </c>
      <c r="O272" s="85">
        <v>61.293179727941222</v>
      </c>
      <c r="P272" s="84">
        <v>1.6255000899437357E-2</v>
      </c>
      <c r="Q272" s="84">
        <v>7.9233325512674854E-2</v>
      </c>
      <c r="R272" s="84">
        <v>2.3030197748782011E-2</v>
      </c>
      <c r="S272" s="85">
        <v>26.425777777777778</v>
      </c>
      <c r="T272" s="84">
        <v>7.6724711344584281E-3</v>
      </c>
      <c r="U272" s="85">
        <v>0.11358931372652314</v>
      </c>
      <c r="V272" s="85">
        <v>0.39833509756869551</v>
      </c>
      <c r="W272" s="80"/>
      <c r="AB272" s="131"/>
      <c r="AG272" s="131"/>
      <c r="AH272" s="131"/>
      <c r="AI272" s="131"/>
      <c r="AJ272" s="131"/>
      <c r="AZ272" s="80"/>
      <c r="BC272" s="130"/>
      <c r="BD272" s="130"/>
      <c r="BE272" s="130"/>
      <c r="BF272" s="130"/>
      <c r="BG272" s="130"/>
      <c r="BH272" s="130"/>
      <c r="BI272" s="130"/>
      <c r="BJ272" s="130"/>
      <c r="BK272" s="130"/>
      <c r="BL272" s="130"/>
      <c r="BM272" s="130"/>
      <c r="BN272" s="130"/>
      <c r="BO272" s="130"/>
      <c r="BP272" s="130"/>
      <c r="BQ272" s="130"/>
      <c r="BR272" s="130"/>
      <c r="BS272" s="130"/>
      <c r="BT272" s="130"/>
      <c r="BU272" s="130"/>
      <c r="BV272" s="130"/>
      <c r="BW272" s="130"/>
      <c r="BX272" s="130"/>
      <c r="BY272" s="130"/>
      <c r="BZ272" s="130"/>
      <c r="CA272" s="130"/>
      <c r="CB272" s="130"/>
      <c r="CC272" s="130"/>
      <c r="CD272" s="130"/>
    </row>
    <row r="273" spans="1:82" s="76" customFormat="1">
      <c r="A273" s="76">
        <v>475</v>
      </c>
      <c r="B273" s="78" t="s">
        <v>1244</v>
      </c>
      <c r="C273" s="85">
        <v>90.117658741663732</v>
      </c>
      <c r="D273" s="83">
        <v>41.302369411573558</v>
      </c>
      <c r="E273" s="83">
        <v>1.7999999999999999E-2</v>
      </c>
      <c r="F273" s="83">
        <v>6.0000000000000001E-3</v>
      </c>
      <c r="G273" s="83">
        <v>9.4218909728162235</v>
      </c>
      <c r="H273" s="83">
        <v>0.15290229999999999</v>
      </c>
      <c r="I273" s="83">
        <v>48.191051380508313</v>
      </c>
      <c r="J273" s="84">
        <v>0.22440599999999999</v>
      </c>
      <c r="K273" s="84">
        <v>0.433</v>
      </c>
      <c r="L273" s="84">
        <v>1.7135919929902155E-2</v>
      </c>
      <c r="M273" s="84">
        <v>4.2639999999999997E-2</v>
      </c>
      <c r="N273" s="83">
        <v>99.809395984828015</v>
      </c>
      <c r="O273" s="85">
        <v>61.620335160532079</v>
      </c>
      <c r="P273" s="84">
        <v>1.6168699651039956E-2</v>
      </c>
      <c r="Q273" s="84">
        <v>8.4656355783088805E-2</v>
      </c>
      <c r="R273" s="84">
        <v>2.3817511861201738E-2</v>
      </c>
      <c r="S273" s="85">
        <v>37.400999999999996</v>
      </c>
      <c r="T273" s="84">
        <v>8.985070621952319E-3</v>
      </c>
      <c r="U273" s="85">
        <v>0.13146230226962441</v>
      </c>
      <c r="V273" s="85">
        <v>0.45549492122491259</v>
      </c>
      <c r="W273" s="80"/>
      <c r="AB273" s="131"/>
      <c r="AG273" s="131"/>
      <c r="AH273" s="131"/>
      <c r="AI273" s="131"/>
      <c r="AJ273" s="131"/>
      <c r="AZ273" s="80"/>
      <c r="BC273" s="130"/>
      <c r="BD273" s="130"/>
      <c r="BE273" s="130"/>
      <c r="BF273" s="130"/>
      <c r="BG273" s="130"/>
      <c r="BH273" s="130"/>
      <c r="BI273" s="130"/>
      <c r="BJ273" s="130"/>
      <c r="BK273" s="130"/>
      <c r="BL273" s="130"/>
      <c r="BM273" s="130"/>
      <c r="BN273" s="130"/>
      <c r="BO273" s="130"/>
      <c r="BP273" s="130"/>
      <c r="BQ273" s="130"/>
      <c r="BR273" s="130"/>
      <c r="BS273" s="130"/>
      <c r="BT273" s="130"/>
      <c r="BU273" s="130"/>
      <c r="BV273" s="130"/>
      <c r="BW273" s="130"/>
      <c r="BX273" s="130"/>
      <c r="BY273" s="130"/>
      <c r="BZ273" s="130"/>
      <c r="CA273" s="130"/>
      <c r="CB273" s="130"/>
      <c r="CC273" s="130"/>
      <c r="CD273" s="130"/>
    </row>
    <row r="274" spans="1:82" s="76" customFormat="1">
      <c r="A274" s="76">
        <v>475</v>
      </c>
      <c r="B274" s="78" t="s">
        <v>1245</v>
      </c>
      <c r="C274" s="85">
        <v>90.140589881932144</v>
      </c>
      <c r="D274" s="83">
        <v>41.288251220058974</v>
      </c>
      <c r="E274" s="83">
        <v>1.7999999999999999E-2</v>
      </c>
      <c r="F274" s="83">
        <v>8.9999999999999993E-3</v>
      </c>
      <c r="G274" s="83">
        <v>9.444847037724438</v>
      </c>
      <c r="H274" s="83">
        <v>0.14900669999999999</v>
      </c>
      <c r="I274" s="83">
        <v>48.433144469022054</v>
      </c>
      <c r="J274" s="84">
        <v>0.23207799999999998</v>
      </c>
      <c r="K274" s="84">
        <v>0.39500000000000002</v>
      </c>
      <c r="L274" s="84">
        <v>1.6110668258503116E-2</v>
      </c>
      <c r="M274" s="84">
        <v>4.1819999999999996E-2</v>
      </c>
      <c r="N274" s="83">
        <v>100.02725809506397</v>
      </c>
      <c r="O274" s="85">
        <v>63.385384937217175</v>
      </c>
      <c r="P274" s="84">
        <v>1.5718460850145652E-2</v>
      </c>
      <c r="Q274" s="84">
        <v>7.7028130648988252E-2</v>
      </c>
      <c r="R274" s="84">
        <v>2.4571917265895173E-2</v>
      </c>
      <c r="S274" s="85">
        <v>25.786444444444445</v>
      </c>
      <c r="T274" s="84">
        <v>8.1555720639332613E-3</v>
      </c>
      <c r="U274" s="85">
        <v>0.22470675793483519</v>
      </c>
      <c r="V274" s="85">
        <v>0.37509190266646603</v>
      </c>
      <c r="W274" s="80"/>
      <c r="AB274" s="131"/>
      <c r="AG274" s="131"/>
      <c r="AH274" s="131"/>
      <c r="AI274" s="131"/>
      <c r="AJ274" s="131"/>
      <c r="AZ274" s="80"/>
      <c r="BC274" s="130"/>
      <c r="BD274" s="130"/>
      <c r="BE274" s="130"/>
      <c r="BF274" s="130"/>
      <c r="BG274" s="130"/>
      <c r="BH274" s="130"/>
      <c r="BI274" s="130"/>
      <c r="BJ274" s="130"/>
      <c r="BK274" s="130"/>
      <c r="BL274" s="130"/>
      <c r="BM274" s="130"/>
      <c r="BN274" s="130"/>
      <c r="BO274" s="130"/>
      <c r="BP274" s="130"/>
      <c r="BQ274" s="130"/>
      <c r="BR274" s="130"/>
      <c r="BS274" s="130"/>
      <c r="BT274" s="130"/>
      <c r="BU274" s="130"/>
      <c r="BV274" s="130"/>
      <c r="BW274" s="130"/>
      <c r="BX274" s="130"/>
      <c r="BY274" s="130"/>
      <c r="BZ274" s="130"/>
      <c r="CA274" s="130"/>
      <c r="CB274" s="130"/>
      <c r="CC274" s="130"/>
      <c r="CD274" s="130"/>
    </row>
    <row r="275" spans="1:82" s="76" customFormat="1">
      <c r="A275" s="76">
        <v>475</v>
      </c>
      <c r="B275" s="78" t="s">
        <v>1246</v>
      </c>
      <c r="C275" s="85">
        <v>90.371249686004433</v>
      </c>
      <c r="D275" s="83">
        <v>41.258834993076867</v>
      </c>
      <c r="E275" s="83">
        <v>1.7999999999999999E-2</v>
      </c>
      <c r="F275" s="83">
        <v>8.9999999999999993E-3</v>
      </c>
      <c r="G275" s="83">
        <v>9.1864645348291649</v>
      </c>
      <c r="H275" s="83">
        <v>0.14608499999999999</v>
      </c>
      <c r="I275" s="83">
        <v>48.36008319129941</v>
      </c>
      <c r="J275" s="84">
        <v>0.20810299999999998</v>
      </c>
      <c r="K275" s="84">
        <v>0.434</v>
      </c>
      <c r="L275" s="84">
        <v>1.8394889011687926E-2</v>
      </c>
      <c r="M275" s="84">
        <v>4.1819999999999996E-2</v>
      </c>
      <c r="N275" s="83">
        <v>99.680785608217136</v>
      </c>
      <c r="O275" s="85">
        <v>62.8843791958734</v>
      </c>
      <c r="P275" s="84">
        <v>1.5843691300564528E-2</v>
      </c>
      <c r="Q275" s="84">
        <v>8.2442488619067472E-2</v>
      </c>
      <c r="R275" s="84">
        <v>2.2653219768171667E-2</v>
      </c>
      <c r="S275" s="85">
        <v>23.122555555555554</v>
      </c>
      <c r="T275" s="84">
        <v>8.9743435362427595E-3</v>
      </c>
      <c r="U275" s="85">
        <v>0.19877153165308581</v>
      </c>
      <c r="V275" s="85">
        <v>0.43216031854269493</v>
      </c>
      <c r="W275" s="80"/>
      <c r="AB275" s="131"/>
      <c r="AG275" s="131"/>
      <c r="AH275" s="131"/>
      <c r="AI275" s="131"/>
      <c r="AJ275" s="131"/>
      <c r="AZ275" s="80"/>
      <c r="BC275" s="130"/>
      <c r="BD275" s="130"/>
      <c r="BE275" s="130"/>
      <c r="BF275" s="130"/>
      <c r="BG275" s="130"/>
      <c r="BH275" s="130"/>
      <c r="BI275" s="130"/>
      <c r="BJ275" s="130"/>
      <c r="BK275" s="130"/>
      <c r="BL275" s="130"/>
      <c r="BM275" s="130"/>
      <c r="BN275" s="130"/>
      <c r="BO275" s="130"/>
      <c r="BP275" s="130"/>
      <c r="BQ275" s="130"/>
      <c r="BR275" s="130"/>
      <c r="BS275" s="130"/>
      <c r="BT275" s="130"/>
      <c r="BU275" s="130"/>
      <c r="BV275" s="130"/>
      <c r="BW275" s="130"/>
      <c r="BX275" s="130"/>
      <c r="BY275" s="130"/>
      <c r="BZ275" s="130"/>
      <c r="CA275" s="130"/>
      <c r="CB275" s="130"/>
      <c r="CC275" s="130"/>
      <c r="CD275" s="130"/>
    </row>
    <row r="276" spans="1:82" s="75" customFormat="1">
      <c r="A276" s="164">
        <v>475</v>
      </c>
      <c r="B276" s="118" t="s">
        <v>627</v>
      </c>
      <c r="C276" s="119">
        <v>89.725826304642467</v>
      </c>
      <c r="D276" s="120">
        <v>40.965704409421861</v>
      </c>
      <c r="E276" s="120">
        <v>1.8444444444444444E-2</v>
      </c>
      <c r="F276" s="120">
        <v>8.222222222222221E-3</v>
      </c>
      <c r="G276" s="120">
        <v>9.7772657301455226</v>
      </c>
      <c r="H276" s="120">
        <v>0.15528294444444446</v>
      </c>
      <c r="I276" s="120">
        <v>47.904837451956389</v>
      </c>
      <c r="J276" s="121">
        <v>0.21577499999999997</v>
      </c>
      <c r="K276" s="121">
        <v>0.40900000000000003</v>
      </c>
      <c r="L276" s="121">
        <v>1.7300563252395481E-2</v>
      </c>
      <c r="M276" s="121">
        <v>3.8813333333333332E-2</v>
      </c>
      <c r="N276" s="120">
        <v>99.510646099220622</v>
      </c>
      <c r="O276" s="119">
        <v>63.00603873402536</v>
      </c>
      <c r="P276" s="121">
        <v>1.5823509907641638E-2</v>
      </c>
      <c r="Q276" s="121">
        <v>8.3556372873393084E-2</v>
      </c>
      <c r="R276" s="121">
        <v>2.2164453811084815E-2</v>
      </c>
      <c r="S276" s="119">
        <v>27.686931200897863</v>
      </c>
      <c r="T276" s="121">
        <v>8.5402562640242916E-3</v>
      </c>
      <c r="U276" s="119">
        <v>0.20295109812741596</v>
      </c>
      <c r="V276" s="119">
        <v>0.44390088136013778</v>
      </c>
      <c r="W276" s="92"/>
      <c r="X276" s="164"/>
      <c r="Y276" s="164"/>
      <c r="Z276" s="164"/>
      <c r="AA276" s="164"/>
      <c r="AB276" s="216"/>
      <c r="AC276" s="164"/>
      <c r="AD276" s="164"/>
      <c r="AE276" s="164"/>
      <c r="AF276" s="164"/>
      <c r="AG276" s="216"/>
      <c r="AH276" s="216"/>
      <c r="AI276" s="216"/>
      <c r="AJ276" s="216"/>
      <c r="AK276" s="164"/>
      <c r="AL276" s="164"/>
      <c r="AM276" s="164"/>
      <c r="AN276" s="164"/>
      <c r="AO276" s="164"/>
      <c r="AP276" s="164"/>
      <c r="AQ276" s="164"/>
      <c r="AR276" s="164"/>
      <c r="AS276" s="164"/>
      <c r="AT276" s="164"/>
      <c r="AU276" s="164"/>
      <c r="AV276" s="164"/>
      <c r="AW276" s="164"/>
      <c r="AX276" s="164"/>
      <c r="AY276" s="164"/>
      <c r="AZ276" s="92"/>
      <c r="BA276" s="164"/>
      <c r="BB276" s="164"/>
      <c r="BC276" s="217"/>
      <c r="BD276" s="217"/>
      <c r="BE276" s="217"/>
      <c r="BF276" s="217"/>
      <c r="BG276" s="217"/>
      <c r="BH276" s="217"/>
      <c r="BI276" s="217"/>
      <c r="BJ276" s="217"/>
      <c r="BK276" s="217"/>
      <c r="BL276" s="217"/>
      <c r="BM276" s="217"/>
      <c r="BN276" s="217"/>
      <c r="BO276" s="217"/>
      <c r="BP276" s="217"/>
      <c r="BQ276" s="217"/>
      <c r="BR276" s="217"/>
      <c r="BS276" s="217"/>
      <c r="BT276" s="217"/>
      <c r="BU276" s="217"/>
      <c r="BV276" s="217"/>
      <c r="BW276" s="217"/>
      <c r="BX276" s="217"/>
      <c r="BY276" s="217"/>
      <c r="BZ276" s="217"/>
      <c r="CA276" s="217"/>
      <c r="CB276" s="218"/>
      <c r="CC276" s="218"/>
      <c r="CD276" s="218"/>
    </row>
    <row r="277" spans="1:82" s="75" customFormat="1">
      <c r="A277" s="75">
        <v>475</v>
      </c>
      <c r="B277" s="78" t="s">
        <v>30</v>
      </c>
      <c r="C277" s="88">
        <v>90.371249686004433</v>
      </c>
      <c r="D277" s="86">
        <v>41.302369411573558</v>
      </c>
      <c r="E277" s="86">
        <v>0.02</v>
      </c>
      <c r="F277" s="86">
        <v>1.0999999999999999E-2</v>
      </c>
      <c r="G277" s="86">
        <v>10.809025021930742</v>
      </c>
      <c r="H277" s="86">
        <v>0.16848469999999999</v>
      </c>
      <c r="I277" s="86">
        <v>48.732756039068811</v>
      </c>
      <c r="J277" s="87">
        <v>0.23783199999999999</v>
      </c>
      <c r="K277" s="87">
        <v>0.47799999999999998</v>
      </c>
      <c r="L277" s="87">
        <v>1.9140340701640918E-2</v>
      </c>
      <c r="M277" s="87">
        <v>4.428E-2</v>
      </c>
      <c r="N277" s="86">
        <v>100.0789539545968</v>
      </c>
      <c r="O277" s="88">
        <v>65.345643731168153</v>
      </c>
      <c r="P277" s="87">
        <v>1.6482480307812082E-2</v>
      </c>
      <c r="Q277" s="87">
        <v>0.11020941871485415</v>
      </c>
      <c r="R277" s="87">
        <v>2.4571917265895173E-2</v>
      </c>
      <c r="S277" s="88">
        <v>39.638666666666666</v>
      </c>
      <c r="T277" s="87">
        <v>1.019605547135353E-2</v>
      </c>
      <c r="U277" s="88">
        <v>0.32236004957428577</v>
      </c>
      <c r="V277" s="88">
        <v>0.72482931513830562</v>
      </c>
      <c r="W277" s="93"/>
      <c r="AB277" s="132"/>
      <c r="AG277" s="132"/>
      <c r="AH277" s="132"/>
      <c r="AI277" s="132"/>
      <c r="AJ277" s="132"/>
      <c r="AZ277" s="93"/>
      <c r="BC277" s="168"/>
      <c r="BD277" s="168"/>
      <c r="BE277" s="168"/>
      <c r="BF277" s="168"/>
      <c r="BG277" s="168"/>
      <c r="BH277" s="168"/>
      <c r="BI277" s="168"/>
      <c r="BJ277" s="168"/>
      <c r="BK277" s="168"/>
      <c r="BL277" s="168"/>
      <c r="BM277" s="168"/>
      <c r="BN277" s="168"/>
      <c r="BO277" s="168"/>
      <c r="BP277" s="168"/>
      <c r="BQ277" s="168"/>
      <c r="BR277" s="168"/>
      <c r="BS277" s="168"/>
      <c r="BT277" s="168"/>
      <c r="BU277" s="168"/>
      <c r="BV277" s="168"/>
      <c r="BW277" s="168"/>
      <c r="BX277" s="168"/>
      <c r="BY277" s="168"/>
      <c r="BZ277" s="168"/>
      <c r="CA277" s="168"/>
      <c r="CB277" s="133"/>
      <c r="CC277" s="133"/>
      <c r="CD277" s="133"/>
    </row>
    <row r="278" spans="1:82" s="75" customFormat="1" ht="15.75" thickBot="1">
      <c r="A278" s="134">
        <v>475</v>
      </c>
      <c r="B278" s="95" t="s">
        <v>29</v>
      </c>
      <c r="C278" s="122">
        <v>88.548782044723353</v>
      </c>
      <c r="D278" s="123">
        <v>40.525957354809066</v>
      </c>
      <c r="E278" s="123">
        <v>1.7000000000000001E-2</v>
      </c>
      <c r="F278" s="123">
        <v>6.0000000000000001E-3</v>
      </c>
      <c r="G278" s="123">
        <v>9.1864645348291649</v>
      </c>
      <c r="H278" s="123">
        <v>0.14413719999999999</v>
      </c>
      <c r="I278" s="123">
        <v>46.880874799374283</v>
      </c>
      <c r="J278" s="124">
        <v>0.16015299999999999</v>
      </c>
      <c r="K278" s="124">
        <v>0.35699999999999998</v>
      </c>
      <c r="L278" s="124">
        <v>1.5856815308585223E-2</v>
      </c>
      <c r="M278" s="124">
        <v>3.1980000000000001E-2</v>
      </c>
      <c r="N278" s="123">
        <v>99.059651826158913</v>
      </c>
      <c r="O278" s="122">
        <v>60.447255085440098</v>
      </c>
      <c r="P278" s="124">
        <v>1.5246933609008759E-2</v>
      </c>
      <c r="Q278" s="124">
        <v>7.5705183876253551E-2</v>
      </c>
      <c r="R278" s="124">
        <v>1.4816599987053501E-2</v>
      </c>
      <c r="S278" s="122">
        <v>16.0153</v>
      </c>
      <c r="T278" s="124">
        <v>7.4766357254075202E-3</v>
      </c>
      <c r="U278" s="122">
        <v>6.6478328252117524E-2</v>
      </c>
      <c r="V278" s="122">
        <v>0.36114777909248769</v>
      </c>
      <c r="W278" s="94"/>
      <c r="X278" s="134"/>
      <c r="Y278" s="134"/>
      <c r="Z278" s="134"/>
      <c r="AA278" s="134"/>
      <c r="AB278" s="135"/>
      <c r="AC278" s="134"/>
      <c r="AD278" s="134"/>
      <c r="AE278" s="134"/>
      <c r="AF278" s="134"/>
      <c r="AG278" s="135"/>
      <c r="AH278" s="135"/>
      <c r="AI278" s="135"/>
      <c r="AJ278" s="135"/>
      <c r="AK278" s="134"/>
      <c r="AL278" s="134"/>
      <c r="AM278" s="134"/>
      <c r="AN278" s="134"/>
      <c r="AO278" s="134"/>
      <c r="AP278" s="134"/>
      <c r="AQ278" s="134"/>
      <c r="AR278" s="134"/>
      <c r="AS278" s="134"/>
      <c r="AT278" s="134"/>
      <c r="AU278" s="134"/>
      <c r="AV278" s="134"/>
      <c r="AW278" s="134"/>
      <c r="AX278" s="134"/>
      <c r="AY278" s="134"/>
      <c r="AZ278" s="94"/>
      <c r="BA278" s="134"/>
      <c r="BB278" s="134"/>
      <c r="BC278" s="219"/>
      <c r="BD278" s="219"/>
      <c r="BE278" s="219"/>
      <c r="BF278" s="219"/>
      <c r="BG278" s="219"/>
      <c r="BH278" s="219"/>
      <c r="BI278" s="219"/>
      <c r="BJ278" s="219"/>
      <c r="BK278" s="219"/>
      <c r="BL278" s="219"/>
      <c r="BM278" s="219"/>
      <c r="BN278" s="219"/>
      <c r="BO278" s="219"/>
      <c r="BP278" s="219"/>
      <c r="BQ278" s="219"/>
      <c r="BR278" s="219"/>
      <c r="BS278" s="219"/>
      <c r="BT278" s="219"/>
      <c r="BU278" s="219"/>
      <c r="BV278" s="219"/>
      <c r="BW278" s="219"/>
      <c r="BX278" s="219"/>
      <c r="BY278" s="219"/>
      <c r="BZ278" s="219"/>
      <c r="CA278" s="219"/>
      <c r="CB278" s="136"/>
      <c r="CC278" s="136"/>
      <c r="CD278" s="136"/>
    </row>
    <row r="279" spans="1:82" s="76" customFormat="1">
      <c r="A279" s="101">
        <v>476</v>
      </c>
      <c r="B279" s="78" t="s">
        <v>204</v>
      </c>
      <c r="C279" s="85">
        <v>89.851798775650437</v>
      </c>
      <c r="D279" s="83">
        <v>40.571082086749236</v>
      </c>
      <c r="E279" s="83">
        <v>1.9E-2</v>
      </c>
      <c r="F279" s="83">
        <v>9.5700000000000004E-3</v>
      </c>
      <c r="G279" s="83">
        <v>9.8424963240278238</v>
      </c>
      <c r="H279" s="83">
        <v>0.151976</v>
      </c>
      <c r="I279" s="83">
        <v>48.878879400000002</v>
      </c>
      <c r="J279" s="84">
        <v>0.22540000000000002</v>
      </c>
      <c r="K279" s="84">
        <v>0.38844000000000001</v>
      </c>
      <c r="L279" s="84">
        <v>1.9373254043569391E-2</v>
      </c>
      <c r="M279" s="84">
        <v>3.9788000000000004E-2</v>
      </c>
      <c r="N279" s="83">
        <v>100.14600506482063</v>
      </c>
      <c r="O279" s="85">
        <v>64.763491104041577</v>
      </c>
      <c r="P279" s="84">
        <v>1.5383986789817826E-2</v>
      </c>
      <c r="Q279" s="84">
        <v>7.8218226748164116E-2</v>
      </c>
      <c r="R279" s="84">
        <v>2.290069435431194E-2</v>
      </c>
      <c r="S279" s="85">
        <v>23.552769070010449</v>
      </c>
      <c r="T279" s="84">
        <v>7.9469906996272096E-3</v>
      </c>
      <c r="U279" s="85">
        <v>0.29397633582872773</v>
      </c>
      <c r="V279" s="85">
        <v>0.38763575357099939</v>
      </c>
      <c r="W279" s="80"/>
      <c r="X279" s="107" t="s">
        <v>204</v>
      </c>
      <c r="Y279" s="75" t="s">
        <v>1136</v>
      </c>
      <c r="Z279" s="107"/>
      <c r="AA279" s="165">
        <v>33.450000000000003</v>
      </c>
      <c r="AB279" s="166">
        <v>1324.56</v>
      </c>
      <c r="AC279" s="165">
        <v>2.48</v>
      </c>
      <c r="AD279" s="165">
        <v>97.13</v>
      </c>
      <c r="AE279" s="165">
        <v>1.69</v>
      </c>
      <c r="AF279" s="165"/>
      <c r="AG279" s="166">
        <v>1245.6600000000001</v>
      </c>
      <c r="AH279" s="166">
        <v>63864.66</v>
      </c>
      <c r="AI279" s="166">
        <v>138.76</v>
      </c>
      <c r="AJ279" s="166">
        <v>3326</v>
      </c>
      <c r="AK279" s="165">
        <v>1.58</v>
      </c>
      <c r="AL279" s="165"/>
      <c r="AM279" s="165"/>
      <c r="AN279" s="165"/>
      <c r="AO279" s="165">
        <v>0.65</v>
      </c>
      <c r="AP279" s="167" t="s">
        <v>945</v>
      </c>
      <c r="AQ279" s="167"/>
      <c r="AR279" s="167"/>
      <c r="AS279" s="167" t="s">
        <v>945</v>
      </c>
      <c r="AT279" s="167" t="s">
        <v>945</v>
      </c>
      <c r="AU279" s="167" t="s">
        <v>945</v>
      </c>
      <c r="AV279" s="167" t="s">
        <v>945</v>
      </c>
      <c r="AW279" s="167" t="s">
        <v>945</v>
      </c>
      <c r="AX279" s="167" t="s">
        <v>945</v>
      </c>
      <c r="AZ279" s="80"/>
      <c r="BA279" s="167" t="s">
        <v>945</v>
      </c>
      <c r="BB279" s="167"/>
      <c r="BC279" s="130"/>
      <c r="BD279" s="130"/>
      <c r="BE279" s="130"/>
      <c r="BF279" s="130"/>
      <c r="BG279" s="130"/>
      <c r="BH279" s="130"/>
      <c r="BI279" s="130"/>
      <c r="BJ279" s="130"/>
      <c r="BK279" s="130"/>
      <c r="BL279" s="130"/>
      <c r="BM279" s="130"/>
      <c r="BN279" s="130"/>
      <c r="BO279" s="130"/>
      <c r="BP279" s="130"/>
      <c r="BQ279" s="130"/>
      <c r="BR279" s="130"/>
      <c r="BS279" s="130"/>
      <c r="BT279" s="130"/>
      <c r="BU279" s="130"/>
      <c r="BV279" s="130"/>
      <c r="BW279" s="130"/>
      <c r="BX279" s="130"/>
      <c r="BY279" s="130"/>
      <c r="BZ279" s="130"/>
      <c r="CA279" s="130"/>
      <c r="CB279" s="130"/>
      <c r="CC279" s="130"/>
      <c r="CD279" s="130"/>
    </row>
    <row r="280" spans="1:82" s="76" customFormat="1">
      <c r="A280" s="101">
        <v>476</v>
      </c>
      <c r="B280" s="78" t="s">
        <v>205</v>
      </c>
      <c r="C280" s="85">
        <v>90.002805083383379</v>
      </c>
      <c r="D280" s="83">
        <v>41.090648979223857</v>
      </c>
      <c r="E280" s="83">
        <v>1.6E-2</v>
      </c>
      <c r="F280" s="83">
        <v>1.1483999999999999E-2</v>
      </c>
      <c r="G280" s="83">
        <v>9.6450060482189066</v>
      </c>
      <c r="H280" s="83">
        <v>0.151976</v>
      </c>
      <c r="I280" s="83">
        <v>48.703330800000003</v>
      </c>
      <c r="J280" s="84">
        <v>0.23323999999999998</v>
      </c>
      <c r="K280" s="84">
        <v>0.37847999999999998</v>
      </c>
      <c r="L280" s="84">
        <v>1.8590493346959197E-2</v>
      </c>
      <c r="M280" s="84">
        <v>4.1411999999999997E-2</v>
      </c>
      <c r="N280" s="83">
        <v>100.29016832078972</v>
      </c>
      <c r="O280" s="85">
        <v>63.464007792144201</v>
      </c>
      <c r="P280" s="84">
        <v>1.5698987918793057E-2</v>
      </c>
      <c r="Q280" s="84">
        <v>7.495261266873951E-2</v>
      </c>
      <c r="R280" s="84">
        <v>2.4182462803439216E-2</v>
      </c>
      <c r="S280" s="85">
        <v>20.309996516893069</v>
      </c>
      <c r="T280" s="84">
        <v>7.7711317436219363E-3</v>
      </c>
      <c r="U280" s="85">
        <v>0.22873960201795773</v>
      </c>
      <c r="V280" s="85">
        <v>0.35321552805104822</v>
      </c>
      <c r="W280" s="80"/>
      <c r="X280" s="107" t="s">
        <v>205</v>
      </c>
      <c r="Y280" s="75" t="s">
        <v>1136</v>
      </c>
      <c r="Z280" s="107"/>
      <c r="AA280" s="167" t="s">
        <v>945</v>
      </c>
      <c r="AB280" s="166">
        <v>1822.52</v>
      </c>
      <c r="AC280" s="165">
        <v>1.95</v>
      </c>
      <c r="AD280" s="165">
        <v>93.17</v>
      </c>
      <c r="AE280" s="165">
        <v>0.86</v>
      </c>
      <c r="AF280" s="165"/>
      <c r="AG280" s="166">
        <v>1337.1</v>
      </c>
      <c r="AH280" s="166">
        <v>69695.210000000006</v>
      </c>
      <c r="AI280" s="166">
        <v>143.72</v>
      </c>
      <c r="AJ280" s="166">
        <v>2831.09</v>
      </c>
      <c r="AK280" s="165">
        <v>1.79</v>
      </c>
      <c r="AL280" s="165"/>
      <c r="AM280" s="165"/>
      <c r="AN280" s="165"/>
      <c r="AO280" s="167" t="s">
        <v>945</v>
      </c>
      <c r="AP280" s="167" t="s">
        <v>945</v>
      </c>
      <c r="AQ280" s="167"/>
      <c r="AR280" s="167"/>
      <c r="AS280" s="167" t="s">
        <v>945</v>
      </c>
      <c r="AT280" s="167" t="s">
        <v>945</v>
      </c>
      <c r="AU280" s="167" t="s">
        <v>945</v>
      </c>
      <c r="AV280" s="167" t="s">
        <v>945</v>
      </c>
      <c r="AW280" s="167" t="s">
        <v>945</v>
      </c>
      <c r="AX280" s="167" t="s">
        <v>945</v>
      </c>
      <c r="AZ280" s="80"/>
      <c r="BA280" s="165">
        <v>7.8E-2</v>
      </c>
      <c r="BB280" s="165"/>
      <c r="BC280" s="130"/>
      <c r="BD280" s="130"/>
      <c r="BE280" s="130"/>
      <c r="BF280" s="130"/>
      <c r="BG280" s="130"/>
      <c r="BH280" s="130"/>
      <c r="BI280" s="130"/>
      <c r="BJ280" s="130"/>
      <c r="BK280" s="130"/>
      <c r="BL280" s="130"/>
      <c r="BM280" s="130"/>
      <c r="BN280" s="130"/>
      <c r="BO280" s="130"/>
      <c r="BP280" s="130"/>
      <c r="BQ280" s="130"/>
      <c r="BR280" s="130"/>
      <c r="BS280" s="130"/>
      <c r="BT280" s="130"/>
      <c r="BU280" s="130"/>
      <c r="BV280" s="130"/>
      <c r="BW280" s="130"/>
      <c r="BX280" s="130"/>
      <c r="BY280" s="130"/>
      <c r="BZ280" s="130"/>
      <c r="CA280" s="130"/>
      <c r="CB280" s="130"/>
      <c r="CC280" s="130"/>
      <c r="CD280" s="130"/>
    </row>
    <row r="281" spans="1:82" s="76" customFormat="1">
      <c r="A281" s="101">
        <v>476</v>
      </c>
      <c r="B281" s="78" t="s">
        <v>206</v>
      </c>
      <c r="C281" s="85">
        <v>89.797995086454733</v>
      </c>
      <c r="D281" s="83">
        <v>41.19229029430182</v>
      </c>
      <c r="E281" s="83">
        <v>1.7999999999999999E-2</v>
      </c>
      <c r="F281" s="83">
        <v>8.6129999999999991E-3</v>
      </c>
      <c r="G281" s="83">
        <v>9.8110094995776844</v>
      </c>
      <c r="H281" s="83">
        <v>0.15778400000000001</v>
      </c>
      <c r="I281" s="83">
        <v>48.436536600000004</v>
      </c>
      <c r="J281" s="84">
        <v>0.22442000000000001</v>
      </c>
      <c r="K281" s="84">
        <v>0.391428</v>
      </c>
      <c r="L281" s="84">
        <v>1.8407889550464546E-2</v>
      </c>
      <c r="M281" s="84">
        <v>3.7352000000000003E-2</v>
      </c>
      <c r="N281" s="83">
        <v>100.29584128342998</v>
      </c>
      <c r="O281" s="85">
        <v>62.180002405679183</v>
      </c>
      <c r="P281" s="84">
        <v>1.6023169074629397E-2</v>
      </c>
      <c r="Q281" s="84">
        <v>7.9285268848076421E-2</v>
      </c>
      <c r="R281" s="84">
        <v>2.2874302589316643E-2</v>
      </c>
      <c r="S281" s="85">
        <v>26.055961918030889</v>
      </c>
      <c r="T281" s="84">
        <v>8.081254926059267E-3</v>
      </c>
      <c r="U281" s="85">
        <v>0.16160168464425162</v>
      </c>
      <c r="V281" s="85">
        <v>0.39888259071249516</v>
      </c>
      <c r="W281" s="80"/>
      <c r="X281" s="107" t="s">
        <v>206</v>
      </c>
      <c r="Y281" s="75" t="s">
        <v>1136</v>
      </c>
      <c r="Z281" s="107"/>
      <c r="AA281" s="165">
        <v>31.72</v>
      </c>
      <c r="AB281" s="166">
        <v>892.25</v>
      </c>
      <c r="AC281" s="167"/>
      <c r="AD281" s="165">
        <v>72.7</v>
      </c>
      <c r="AE281" s="165">
        <v>0.95</v>
      </c>
      <c r="AF281" s="165"/>
      <c r="AG281" s="166">
        <v>1370.13</v>
      </c>
      <c r="AH281" s="166">
        <v>71133.429999999993</v>
      </c>
      <c r="AI281" s="166">
        <v>146.79</v>
      </c>
      <c r="AJ281" s="166">
        <v>2889.97</v>
      </c>
      <c r="AK281" s="165">
        <v>2.1800000000000002</v>
      </c>
      <c r="AL281" s="165"/>
      <c r="AM281" s="165"/>
      <c r="AN281" s="165"/>
      <c r="AO281" s="167" t="s">
        <v>945</v>
      </c>
      <c r="AP281" s="167" t="s">
        <v>945</v>
      </c>
      <c r="AQ281" s="167"/>
      <c r="AR281" s="167"/>
      <c r="AS281" s="167" t="s">
        <v>945</v>
      </c>
      <c r="AT281" s="167" t="s">
        <v>945</v>
      </c>
      <c r="AU281" s="167" t="s">
        <v>945</v>
      </c>
      <c r="AV281" s="167" t="s">
        <v>945</v>
      </c>
      <c r="AW281" s="167" t="s">
        <v>945</v>
      </c>
      <c r="AX281" s="167" t="s">
        <v>945</v>
      </c>
      <c r="AZ281" s="80"/>
      <c r="BA281" s="165">
        <v>5.5E-2</v>
      </c>
      <c r="BB281" s="165"/>
      <c r="BC281" s="130"/>
      <c r="BD281" s="130"/>
      <c r="BE281" s="130"/>
      <c r="BF281" s="130"/>
      <c r="BG281" s="130"/>
      <c r="BH281" s="130"/>
      <c r="BI281" s="130"/>
      <c r="BJ281" s="130"/>
      <c r="BK281" s="130"/>
      <c r="BL281" s="130"/>
      <c r="BM281" s="130"/>
      <c r="BN281" s="130"/>
      <c r="BO281" s="130"/>
      <c r="BP281" s="130"/>
      <c r="BQ281" s="130"/>
      <c r="BR281" s="130"/>
      <c r="BS281" s="130"/>
      <c r="BT281" s="130"/>
      <c r="BU281" s="130"/>
      <c r="BV281" s="130"/>
      <c r="BW281" s="130"/>
      <c r="BX281" s="130"/>
      <c r="BY281" s="130"/>
      <c r="BZ281" s="130"/>
      <c r="CA281" s="130"/>
      <c r="CB281" s="130"/>
      <c r="CC281" s="130"/>
      <c r="CD281" s="130"/>
    </row>
    <row r="282" spans="1:82" s="76" customFormat="1">
      <c r="A282" s="101">
        <v>476</v>
      </c>
      <c r="B282" s="78" t="s">
        <v>207</v>
      </c>
      <c r="C282" s="85">
        <v>89.892259819057799</v>
      </c>
      <c r="D282" s="83">
        <v>41.291914498141267</v>
      </c>
      <c r="E282" s="83">
        <v>2.1999999999999999E-2</v>
      </c>
      <c r="F282" s="83">
        <v>1.0526999999999998E-2</v>
      </c>
      <c r="G282" s="83">
        <v>9.73302955099998</v>
      </c>
      <c r="H282" s="83">
        <v>0.15391199999999999</v>
      </c>
      <c r="I282" s="83">
        <v>48.550593599999999</v>
      </c>
      <c r="J282" s="84">
        <v>0.22442000000000001</v>
      </c>
      <c r="K282" s="84">
        <v>0.42230400000000001</v>
      </c>
      <c r="L282" s="84">
        <v>1.7493667493900023E-2</v>
      </c>
      <c r="M282" s="84">
        <v>3.8976000000000004E-2</v>
      </c>
      <c r="N282" s="83">
        <v>100.46517031663514</v>
      </c>
      <c r="O282" s="85">
        <v>63.237626377410344</v>
      </c>
      <c r="P282" s="84">
        <v>1.5755187989835186E-2</v>
      </c>
      <c r="Q282" s="84">
        <v>8.4660083569101721E-2</v>
      </c>
      <c r="R282" s="84">
        <v>2.3057568953640226E-2</v>
      </c>
      <c r="S282" s="85">
        <v>21.318514296570726</v>
      </c>
      <c r="T282" s="84">
        <v>8.6982252674249489E-3</v>
      </c>
      <c r="U282" s="85">
        <v>0.2171005673051325</v>
      </c>
      <c r="V282" s="85">
        <v>0.45553421283504597</v>
      </c>
      <c r="W282" s="80"/>
      <c r="X282" s="107" t="s">
        <v>207</v>
      </c>
      <c r="Y282" s="75" t="s">
        <v>1136</v>
      </c>
      <c r="Z282" s="107"/>
      <c r="AA282" s="165">
        <v>38.54</v>
      </c>
      <c r="AB282" s="166">
        <v>1699.21</v>
      </c>
      <c r="AC282" s="167"/>
      <c r="AD282" s="165">
        <v>91.28</v>
      </c>
      <c r="AE282" s="165">
        <v>0.73</v>
      </c>
      <c r="AF282" s="165"/>
      <c r="AG282" s="166">
        <v>1204.56</v>
      </c>
      <c r="AH282" s="166">
        <v>65178.5</v>
      </c>
      <c r="AI282" s="166">
        <v>134.36000000000001</v>
      </c>
      <c r="AJ282" s="166">
        <v>3329.73</v>
      </c>
      <c r="AK282" s="167" t="s">
        <v>945</v>
      </c>
      <c r="AL282" s="167"/>
      <c r="AM282" s="167"/>
      <c r="AN282" s="167"/>
      <c r="AO282" s="167" t="s">
        <v>945</v>
      </c>
      <c r="AP282" s="167" t="s">
        <v>945</v>
      </c>
      <c r="AQ282" s="167"/>
      <c r="AR282" s="167"/>
      <c r="AS282" s="167" t="s">
        <v>945</v>
      </c>
      <c r="AT282" s="167" t="s">
        <v>945</v>
      </c>
      <c r="AU282" s="167" t="s">
        <v>945</v>
      </c>
      <c r="AV282" s="167" t="s">
        <v>945</v>
      </c>
      <c r="AW282" s="167" t="s">
        <v>945</v>
      </c>
      <c r="AX282" s="165">
        <v>0.6</v>
      </c>
      <c r="AZ282" s="80"/>
      <c r="BA282" s="167" t="s">
        <v>945</v>
      </c>
      <c r="BB282" s="167"/>
      <c r="BC282" s="130"/>
      <c r="BD282" s="130"/>
      <c r="BE282" s="130"/>
      <c r="BF282" s="130"/>
      <c r="BG282" s="130"/>
      <c r="BH282" s="130"/>
      <c r="BI282" s="130"/>
      <c r="BJ282" s="130"/>
      <c r="BK282" s="130"/>
      <c r="BL282" s="130"/>
      <c r="BM282" s="130"/>
      <c r="BN282" s="130"/>
      <c r="BO282" s="130"/>
      <c r="BP282" s="130"/>
      <c r="BQ282" s="130"/>
      <c r="BR282" s="130"/>
      <c r="BS282" s="130"/>
      <c r="BT282" s="130"/>
      <c r="BU282" s="130"/>
      <c r="BV282" s="130"/>
      <c r="BW282" s="130"/>
      <c r="BX282" s="130"/>
      <c r="BY282" s="130"/>
      <c r="BZ282" s="130"/>
      <c r="CA282" s="130"/>
      <c r="CB282" s="130"/>
      <c r="CC282" s="130"/>
      <c r="CD282" s="130"/>
    </row>
    <row r="283" spans="1:82" s="76" customFormat="1">
      <c r="A283" s="101">
        <v>476</v>
      </c>
      <c r="B283" s="78" t="s">
        <v>636</v>
      </c>
      <c r="C283" s="85">
        <v>89.974208800392901</v>
      </c>
      <c r="D283" s="83">
        <v>41.706478145622356</v>
      </c>
      <c r="E283" s="83">
        <v>1.9E-2</v>
      </c>
      <c r="F283" s="83">
        <v>8.6129999999999991E-3</v>
      </c>
      <c r="G283" s="83">
        <v>9.648084041499402</v>
      </c>
      <c r="H283" s="83">
        <v>0.14907199999999998</v>
      </c>
      <c r="I283" s="83">
        <v>48.564478800000003</v>
      </c>
      <c r="J283" s="84">
        <v>0.23225999999999999</v>
      </c>
      <c r="K283" s="84">
        <v>0.39341999999999999</v>
      </c>
      <c r="L283" s="84">
        <v>1.5587107554350658E-2</v>
      </c>
      <c r="M283" s="84">
        <v>4.0600000000000004E-2</v>
      </c>
      <c r="N283" s="83">
        <v>100.77759309467611</v>
      </c>
      <c r="O283" s="85">
        <v>64.720967327864415</v>
      </c>
      <c r="P283" s="84">
        <v>1.539409456845545E-2</v>
      </c>
      <c r="Q283" s="84">
        <v>7.8158961393130291E-2</v>
      </c>
      <c r="R283" s="84">
        <v>2.4073173388724403E-2</v>
      </c>
      <c r="S283" s="85">
        <v>26.966213862765589</v>
      </c>
      <c r="T283" s="84">
        <v>8.1009826466005436E-3</v>
      </c>
      <c r="U283" s="85">
        <v>0.29188301487287616</v>
      </c>
      <c r="V283" s="85">
        <v>0.38701108487587194</v>
      </c>
      <c r="W283" s="80"/>
      <c r="AB283" s="131"/>
      <c r="AZ283" s="80"/>
      <c r="BC283" s="130"/>
      <c r="BD283" s="130"/>
      <c r="BE283" s="130"/>
      <c r="BF283" s="130"/>
      <c r="BG283" s="130"/>
      <c r="BH283" s="130"/>
      <c r="BI283" s="130"/>
      <c r="BJ283" s="130"/>
      <c r="BK283" s="130"/>
      <c r="BL283" s="130"/>
      <c r="BM283" s="130"/>
      <c r="BN283" s="130"/>
      <c r="BO283" s="130"/>
      <c r="BP283" s="130"/>
      <c r="BQ283" s="130"/>
      <c r="BR283" s="130"/>
      <c r="BS283" s="130"/>
      <c r="BT283" s="130"/>
      <c r="BU283" s="130"/>
      <c r="BV283" s="130"/>
      <c r="BW283" s="130"/>
      <c r="BX283" s="130"/>
      <c r="BY283" s="130"/>
      <c r="BZ283" s="130"/>
      <c r="CA283" s="130"/>
      <c r="CB283" s="130"/>
      <c r="CC283" s="130"/>
      <c r="CD283" s="130"/>
    </row>
    <row r="284" spans="1:82" s="76" customFormat="1">
      <c r="A284" s="101">
        <v>476</v>
      </c>
      <c r="B284" s="78" t="s">
        <v>637</v>
      </c>
      <c r="C284" s="85">
        <v>89.533254556371972</v>
      </c>
      <c r="D284" s="83">
        <v>41.712121386761822</v>
      </c>
      <c r="E284" s="83">
        <v>2.1000000000000001E-2</v>
      </c>
      <c r="F284" s="83">
        <v>8.6129999999999991E-3</v>
      </c>
      <c r="G284" s="83">
        <v>10.070974267005882</v>
      </c>
      <c r="H284" s="83">
        <v>0.16165599999999999</v>
      </c>
      <c r="I284" s="83">
        <v>48.319504200000004</v>
      </c>
      <c r="J284" s="84">
        <v>0.23029999999999998</v>
      </c>
      <c r="K284" s="84">
        <v>0.36852000000000001</v>
      </c>
      <c r="L284" s="84">
        <v>1.9121928306293529E-2</v>
      </c>
      <c r="M284" s="84">
        <v>3.6540000000000003E-2</v>
      </c>
      <c r="N284" s="83">
        <v>100.948350782074</v>
      </c>
      <c r="O284" s="85">
        <v>62.29879662373115</v>
      </c>
      <c r="P284" s="84">
        <v>1.5992615356996111E-2</v>
      </c>
      <c r="Q284" s="84">
        <v>7.680864069952538E-2</v>
      </c>
      <c r="R284" s="84">
        <v>2.2867698188297383E-2</v>
      </c>
      <c r="S284" s="85">
        <v>26.738650876581911</v>
      </c>
      <c r="T284" s="84">
        <v>7.6267338852371745E-3</v>
      </c>
      <c r="U284" s="85">
        <v>0.16792935956610489</v>
      </c>
      <c r="V284" s="85">
        <v>0.37277843470113742</v>
      </c>
      <c r="W284" s="80"/>
      <c r="AB284" s="131"/>
      <c r="AZ284" s="80"/>
      <c r="BC284" s="130"/>
      <c r="BD284" s="130"/>
      <c r="BE284" s="130"/>
      <c r="BF284" s="130"/>
      <c r="BG284" s="130"/>
      <c r="BH284" s="130"/>
      <c r="BI284" s="130"/>
      <c r="BJ284" s="130"/>
      <c r="BK284" s="130"/>
      <c r="BL284" s="130"/>
      <c r="BM284" s="130"/>
      <c r="BN284" s="130"/>
      <c r="BO284" s="130"/>
      <c r="BP284" s="130"/>
      <c r="BQ284" s="130"/>
      <c r="BR284" s="130"/>
      <c r="BS284" s="130"/>
      <c r="BT284" s="130"/>
      <c r="BU284" s="130"/>
      <c r="BV284" s="130"/>
      <c r="BW284" s="130"/>
      <c r="BX284" s="130"/>
      <c r="BY284" s="130"/>
      <c r="BZ284" s="130"/>
      <c r="CA284" s="130"/>
      <c r="CB284" s="130"/>
      <c r="CC284" s="130"/>
      <c r="CD284" s="130"/>
    </row>
    <row r="285" spans="1:82" s="76" customFormat="1">
      <c r="A285" s="101">
        <v>476</v>
      </c>
      <c r="B285" s="78" t="s">
        <v>638</v>
      </c>
      <c r="C285" s="85">
        <v>90.133882344519108</v>
      </c>
      <c r="D285" s="83">
        <v>41.509131302094566</v>
      </c>
      <c r="E285" s="83">
        <v>1.9E-2</v>
      </c>
      <c r="F285" s="83">
        <v>1.1483999999999999E-2</v>
      </c>
      <c r="G285" s="83">
        <v>9.4981232601057233</v>
      </c>
      <c r="H285" s="83">
        <v>0.14907199999999998</v>
      </c>
      <c r="I285" s="83">
        <v>48.669609600000001</v>
      </c>
      <c r="J285" s="84">
        <v>0.21756</v>
      </c>
      <c r="K285" s="84">
        <v>0.41134799999999999</v>
      </c>
      <c r="L285" s="84">
        <v>1.6752064413883706E-2</v>
      </c>
      <c r="M285" s="84">
        <v>4.3036000000000005E-2</v>
      </c>
      <c r="N285" s="83">
        <v>100.54511622661417</v>
      </c>
      <c r="O285" s="85">
        <v>63.715005233080149</v>
      </c>
      <c r="P285" s="84">
        <v>1.5637143683224261E-2</v>
      </c>
      <c r="Q285" s="84">
        <v>8.0276666258649612E-2</v>
      </c>
      <c r="R285" s="84">
        <v>2.2905577664358332E-2</v>
      </c>
      <c r="S285" s="85">
        <v>18.944618599791013</v>
      </c>
      <c r="T285" s="84">
        <v>8.4518450708920417E-3</v>
      </c>
      <c r="U285" s="85">
        <v>0.24154754320425509</v>
      </c>
      <c r="V285" s="85">
        <v>0.40933211769941863</v>
      </c>
      <c r="W285" s="80"/>
      <c r="AB285" s="131"/>
      <c r="AZ285" s="80"/>
      <c r="BC285" s="130"/>
      <c r="BD285" s="130"/>
      <c r="BE285" s="130"/>
      <c r="BF285" s="130"/>
      <c r="BG285" s="130"/>
      <c r="BH285" s="130"/>
      <c r="BI285" s="130"/>
      <c r="BJ285" s="130"/>
      <c r="BK285" s="130"/>
      <c r="BL285" s="130"/>
      <c r="BM285" s="130"/>
      <c r="BN285" s="130"/>
      <c r="BO285" s="130"/>
      <c r="BP285" s="130"/>
      <c r="BQ285" s="130"/>
      <c r="BR285" s="130"/>
      <c r="BS285" s="130"/>
      <c r="BT285" s="130"/>
      <c r="BU285" s="130"/>
      <c r="BV285" s="130"/>
      <c r="BW285" s="130"/>
      <c r="BX285" s="130"/>
      <c r="BY285" s="130"/>
      <c r="BZ285" s="130"/>
      <c r="CA285" s="130"/>
      <c r="CB285" s="130"/>
      <c r="CC285" s="130"/>
      <c r="CD285" s="130"/>
    </row>
    <row r="286" spans="1:82" s="76" customFormat="1">
      <c r="A286" s="101">
        <v>476</v>
      </c>
      <c r="B286" s="78" t="s">
        <v>208</v>
      </c>
      <c r="C286" s="85">
        <v>89.5831485709422</v>
      </c>
      <c r="D286" s="83">
        <v>41.287674820793022</v>
      </c>
      <c r="E286" s="83">
        <v>1.7999999999999999E-2</v>
      </c>
      <c r="F286" s="83">
        <v>8.6129999999999991E-3</v>
      </c>
      <c r="G286" s="83">
        <v>9.9538492816481465</v>
      </c>
      <c r="H286" s="83">
        <v>0.158752</v>
      </c>
      <c r="I286" s="83">
        <v>48.013037999999995</v>
      </c>
      <c r="J286" s="84">
        <v>0.23715999999999998</v>
      </c>
      <c r="K286" s="84">
        <v>0.354576</v>
      </c>
      <c r="L286" s="84">
        <v>1.7250765790187042E-2</v>
      </c>
      <c r="M286" s="84">
        <v>3.8164000000000003E-2</v>
      </c>
      <c r="N286" s="83">
        <v>100.08707786823133</v>
      </c>
      <c r="O286" s="85">
        <v>62.700622868676589</v>
      </c>
      <c r="P286" s="84">
        <v>1.5890124308554406E-2</v>
      </c>
      <c r="Q286" s="84">
        <v>7.3509117729431611E-2</v>
      </c>
      <c r="R286" s="84">
        <v>2.3825958510066098E-2</v>
      </c>
      <c r="S286" s="85">
        <v>27.535121328224776</v>
      </c>
      <c r="T286" s="84">
        <v>7.3849940509909005E-3</v>
      </c>
      <c r="U286" s="85">
        <v>0.18915525569838243</v>
      </c>
      <c r="V286" s="85">
        <v>0.33800080269175509</v>
      </c>
      <c r="W286" s="80"/>
      <c r="AB286" s="131"/>
      <c r="AZ286" s="80"/>
      <c r="BC286" s="130"/>
      <c r="BD286" s="130"/>
      <c r="BE286" s="130"/>
      <c r="BF286" s="130"/>
      <c r="BG286" s="130"/>
      <c r="BH286" s="130"/>
      <c r="BI286" s="130"/>
      <c r="BJ286" s="130"/>
      <c r="BK286" s="130"/>
      <c r="BL286" s="130"/>
      <c r="BM286" s="130"/>
      <c r="BN286" s="130"/>
      <c r="BO286" s="130"/>
      <c r="BP286" s="130"/>
      <c r="BQ286" s="130"/>
      <c r="BR286" s="130"/>
      <c r="BS286" s="130"/>
      <c r="BT286" s="130"/>
      <c r="BU286" s="130"/>
      <c r="BV286" s="130"/>
      <c r="BW286" s="130"/>
      <c r="BX286" s="130"/>
      <c r="BY286" s="130"/>
      <c r="BZ286" s="130"/>
      <c r="CA286" s="130"/>
      <c r="CB286" s="130"/>
      <c r="CC286" s="130"/>
      <c r="CD286" s="130"/>
    </row>
    <row r="287" spans="1:82" s="76" customFormat="1">
      <c r="A287" s="101">
        <v>476</v>
      </c>
      <c r="B287" s="78" t="s">
        <v>209</v>
      </c>
      <c r="C287" s="85">
        <v>89.34518024482955</v>
      </c>
      <c r="D287" s="83">
        <v>41.569472784426189</v>
      </c>
      <c r="E287" s="83">
        <v>1.7999999999999999E-2</v>
      </c>
      <c r="F287" s="83">
        <v>7.6559999999999996E-3</v>
      </c>
      <c r="G287" s="83">
        <v>10.18452933265219</v>
      </c>
      <c r="H287" s="83">
        <v>0.16359200000000002</v>
      </c>
      <c r="I287" s="83">
        <v>47.900964599999995</v>
      </c>
      <c r="J287" s="84">
        <v>0.245</v>
      </c>
      <c r="K287" s="84">
        <v>0.34162800000000004</v>
      </c>
      <c r="L287" s="84">
        <v>1.7997017734082583E-2</v>
      </c>
      <c r="M287" s="84">
        <v>2.8420000000000004E-2</v>
      </c>
      <c r="N287" s="83">
        <v>100.47725973481245</v>
      </c>
      <c r="O287" s="85">
        <v>62.255668569686712</v>
      </c>
      <c r="P287" s="84">
        <v>1.6003694354222785E-2</v>
      </c>
      <c r="Q287" s="84">
        <v>7.2635706105494649E-2</v>
      </c>
      <c r="R287" s="84">
        <v>2.4056094493686207E-2</v>
      </c>
      <c r="S287" s="85">
        <v>32.001044932079417</v>
      </c>
      <c r="T287" s="84">
        <v>7.131964937507753E-3</v>
      </c>
      <c r="U287" s="85">
        <v>0.1656348992404606</v>
      </c>
      <c r="V287" s="85">
        <v>0.32879486949313469</v>
      </c>
      <c r="W287" s="80"/>
      <c r="AB287" s="131"/>
      <c r="AZ287" s="80"/>
      <c r="BC287" s="130"/>
      <c r="BD287" s="130"/>
      <c r="BE287" s="130"/>
      <c r="BF287" s="130"/>
      <c r="BG287" s="130"/>
      <c r="BH287" s="130"/>
      <c r="BI287" s="130"/>
      <c r="BJ287" s="130"/>
      <c r="BK287" s="130"/>
      <c r="BL287" s="130"/>
      <c r="BM287" s="130"/>
      <c r="BN287" s="130"/>
      <c r="BO287" s="130"/>
      <c r="BP287" s="130"/>
      <c r="BQ287" s="130"/>
      <c r="BR287" s="130"/>
      <c r="BS287" s="130"/>
      <c r="BT287" s="130"/>
      <c r="BU287" s="130"/>
      <c r="BV287" s="130"/>
      <c r="BW287" s="130"/>
      <c r="BX287" s="130"/>
      <c r="BY287" s="130"/>
      <c r="BZ287" s="130"/>
      <c r="CA287" s="130"/>
      <c r="CB287" s="130"/>
      <c r="CC287" s="130"/>
      <c r="CD287" s="130"/>
    </row>
    <row r="288" spans="1:82" s="76" customFormat="1">
      <c r="A288" s="101">
        <v>476</v>
      </c>
      <c r="B288" s="78" t="s">
        <v>210</v>
      </c>
      <c r="C288" s="85">
        <v>90.759679358849723</v>
      </c>
      <c r="D288" s="83">
        <v>41.814514179987562</v>
      </c>
      <c r="E288" s="83">
        <v>0.02</v>
      </c>
      <c r="F288" s="83">
        <v>1.3398E-2</v>
      </c>
      <c r="G288" s="83">
        <v>8.8510738115095933</v>
      </c>
      <c r="H288" s="83">
        <v>0.13648799999999997</v>
      </c>
      <c r="I288" s="83">
        <v>48.761847000000003</v>
      </c>
      <c r="J288" s="84">
        <v>0.20187999999999998</v>
      </c>
      <c r="K288" s="84">
        <v>0.49003199999999997</v>
      </c>
      <c r="L288" s="84">
        <v>1.646381880733945E-2</v>
      </c>
      <c r="M288" s="84">
        <v>4.7096000000000006E-2</v>
      </c>
      <c r="N288" s="83">
        <v>100.35279281030449</v>
      </c>
      <c r="O288" s="85">
        <v>64.848732573629874</v>
      </c>
      <c r="P288" s="84">
        <v>1.5363765058566533E-2</v>
      </c>
      <c r="Q288" s="84">
        <v>8.894883333688465E-2</v>
      </c>
      <c r="R288" s="84">
        <v>2.2808531970152937E-2</v>
      </c>
      <c r="S288" s="85">
        <v>15.067920585161962</v>
      </c>
      <c r="T288" s="84">
        <v>1.0049496279334947E-2</v>
      </c>
      <c r="U288" s="85">
        <v>0.29816425637087063</v>
      </c>
      <c r="V288" s="85">
        <v>0.50073849313743168</v>
      </c>
      <c r="W288" s="80"/>
      <c r="AB288" s="131"/>
      <c r="AZ288" s="80"/>
      <c r="BC288" s="130"/>
      <c r="BD288" s="130"/>
      <c r="BE288" s="130"/>
      <c r="BF288" s="130"/>
      <c r="BG288" s="130"/>
      <c r="BH288" s="130"/>
      <c r="BI288" s="130"/>
      <c r="BJ288" s="130"/>
      <c r="BK288" s="130"/>
      <c r="BL288" s="130"/>
      <c r="BM288" s="130"/>
      <c r="BN288" s="130"/>
      <c r="BO288" s="130"/>
      <c r="BP288" s="130"/>
      <c r="BQ288" s="130"/>
      <c r="BR288" s="130"/>
      <c r="BS288" s="130"/>
      <c r="BT288" s="130"/>
      <c r="BU288" s="130"/>
      <c r="BV288" s="130"/>
      <c r="BW288" s="130"/>
      <c r="BX288" s="130"/>
      <c r="BY288" s="130"/>
      <c r="BZ288" s="130"/>
      <c r="CA288" s="130"/>
      <c r="CB288" s="130"/>
      <c r="CC288" s="130"/>
      <c r="CD288" s="130"/>
    </row>
    <row r="289" spans="1:82" s="76" customFormat="1">
      <c r="A289" s="101">
        <v>476</v>
      </c>
      <c r="B289" s="78" t="s">
        <v>211</v>
      </c>
      <c r="C289" s="85">
        <v>90.096207955303271</v>
      </c>
      <c r="D289" s="83">
        <v>41.712732123424722</v>
      </c>
      <c r="E289" s="83">
        <v>1.6E-2</v>
      </c>
      <c r="F289" s="83">
        <v>9.5700000000000004E-3</v>
      </c>
      <c r="G289" s="83">
        <v>9.4660717450455056</v>
      </c>
      <c r="H289" s="83">
        <v>0.14713599999999999</v>
      </c>
      <c r="I289" s="83">
        <v>48.300660000000001</v>
      </c>
      <c r="J289" s="84">
        <v>0.21559999999999999</v>
      </c>
      <c r="K289" s="84">
        <v>0.42927599999999999</v>
      </c>
      <c r="L289" s="84">
        <v>1.5787321080449945E-2</v>
      </c>
      <c r="M289" s="84">
        <v>4.0600000000000004E-2</v>
      </c>
      <c r="N289" s="83">
        <v>100.35343318955067</v>
      </c>
      <c r="O289" s="85">
        <v>64.335524583008279</v>
      </c>
      <c r="P289" s="84">
        <v>1.5486322650895109E-2</v>
      </c>
      <c r="Q289" s="84">
        <v>8.4130473878124112E-2</v>
      </c>
      <c r="R289" s="84">
        <v>2.2776079223448095E-2</v>
      </c>
      <c r="S289" s="85">
        <v>22.528735632183906</v>
      </c>
      <c r="T289" s="84">
        <v>8.8875804181557765E-3</v>
      </c>
      <c r="U289" s="85">
        <v>0.27278257899962277</v>
      </c>
      <c r="V289" s="85">
        <v>0.44995202077020374</v>
      </c>
      <c r="W289" s="80"/>
      <c r="AB289" s="131"/>
      <c r="AZ289" s="80"/>
      <c r="BC289" s="130"/>
      <c r="BD289" s="130"/>
      <c r="BE289" s="130"/>
      <c r="BF289" s="130"/>
      <c r="BG289" s="130"/>
      <c r="BH289" s="130"/>
      <c r="BI289" s="130"/>
      <c r="BJ289" s="130"/>
      <c r="BK289" s="130"/>
      <c r="BL289" s="130"/>
      <c r="BM289" s="130"/>
      <c r="BN289" s="130"/>
      <c r="BO289" s="130"/>
      <c r="BP289" s="130"/>
      <c r="BQ289" s="130"/>
      <c r="BR289" s="130"/>
      <c r="BS289" s="130"/>
      <c r="BT289" s="130"/>
      <c r="BU289" s="130"/>
      <c r="BV289" s="130"/>
      <c r="BW289" s="130"/>
      <c r="BX289" s="130"/>
      <c r="BY289" s="130"/>
      <c r="BZ289" s="130"/>
      <c r="CA289" s="130"/>
      <c r="CB289" s="130"/>
      <c r="CC289" s="130"/>
      <c r="CD289" s="130"/>
    </row>
    <row r="290" spans="1:82" s="76" customFormat="1">
      <c r="A290" s="101">
        <v>476</v>
      </c>
      <c r="B290" s="78" t="s">
        <v>212</v>
      </c>
      <c r="C290" s="85">
        <v>89.403462334118288</v>
      </c>
      <c r="D290" s="83">
        <v>41.746012929953551</v>
      </c>
      <c r="E290" s="83">
        <v>1.7000000000000001E-2</v>
      </c>
      <c r="F290" s="83">
        <v>7.6559999999999996E-3</v>
      </c>
      <c r="G290" s="83">
        <v>10.142755874319791</v>
      </c>
      <c r="H290" s="83">
        <v>0.16359200000000002</v>
      </c>
      <c r="I290" s="83">
        <v>47.998161000000003</v>
      </c>
      <c r="J290" s="84">
        <v>0.245</v>
      </c>
      <c r="K290" s="84">
        <v>0.34660799999999997</v>
      </c>
      <c r="L290" s="84">
        <v>1.7042968538248233E-2</v>
      </c>
      <c r="M290" s="84">
        <v>3.4104000000000002E-2</v>
      </c>
      <c r="N290" s="83">
        <v>100.71793277281159</v>
      </c>
      <c r="O290" s="85">
        <v>62.000317095700218</v>
      </c>
      <c r="P290" s="84">
        <v>1.6069606387160814E-2</v>
      </c>
      <c r="Q290" s="84">
        <v>7.3243646315662672E-2</v>
      </c>
      <c r="R290" s="84">
        <v>2.4155170748051801E-2</v>
      </c>
      <c r="S290" s="85">
        <v>32.001044932079417</v>
      </c>
      <c r="T290" s="84">
        <v>7.221276665162233E-3</v>
      </c>
      <c r="U290" s="85">
        <v>0.15198451721899531</v>
      </c>
      <c r="V290" s="85">
        <v>0.33520268089634769</v>
      </c>
      <c r="W290" s="80"/>
      <c r="AB290" s="131"/>
      <c r="AZ290" s="80"/>
      <c r="BC290" s="130"/>
      <c r="BD290" s="130"/>
      <c r="BE290" s="130"/>
      <c r="BF290" s="130"/>
      <c r="BG290" s="130"/>
      <c r="BH290" s="130"/>
      <c r="BI290" s="130"/>
      <c r="BJ290" s="130"/>
      <c r="BK290" s="130"/>
      <c r="BL290" s="130"/>
      <c r="BM290" s="130"/>
      <c r="BN290" s="130"/>
      <c r="BO290" s="130"/>
      <c r="BP290" s="130"/>
      <c r="BQ290" s="130"/>
      <c r="BR290" s="130"/>
      <c r="BS290" s="130"/>
      <c r="BT290" s="130"/>
      <c r="BU290" s="130"/>
      <c r="BV290" s="130"/>
      <c r="BW290" s="130"/>
      <c r="BX290" s="130"/>
      <c r="BY290" s="130"/>
      <c r="BZ290" s="130"/>
      <c r="CA290" s="130"/>
      <c r="CB290" s="130"/>
      <c r="CC290" s="130"/>
      <c r="CD290" s="130"/>
    </row>
    <row r="291" spans="1:82" s="76" customFormat="1">
      <c r="A291" s="101">
        <v>476</v>
      </c>
      <c r="B291" s="78" t="s">
        <v>213</v>
      </c>
      <c r="C291" s="85">
        <v>89.923778252952815</v>
      </c>
      <c r="D291" s="83">
        <v>41.661594391913923</v>
      </c>
      <c r="E291" s="83">
        <v>0.02</v>
      </c>
      <c r="F291" s="83">
        <v>8.6129999999999991E-3</v>
      </c>
      <c r="G291" s="83">
        <v>9.6277507323124407</v>
      </c>
      <c r="H291" s="83">
        <v>0.151976</v>
      </c>
      <c r="I291" s="83">
        <v>48.192553799999999</v>
      </c>
      <c r="J291" s="84">
        <v>0.23618</v>
      </c>
      <c r="K291" s="84">
        <v>0.37847999999999998</v>
      </c>
      <c r="L291" s="84">
        <v>1.7609474194456319E-2</v>
      </c>
      <c r="M291" s="84">
        <v>4.2223999999999998E-2</v>
      </c>
      <c r="N291" s="83">
        <v>100.33698139842082</v>
      </c>
      <c r="O291" s="85">
        <v>63.350468049642316</v>
      </c>
      <c r="P291" s="84">
        <v>1.5727124396718414E-2</v>
      </c>
      <c r="Q291" s="84">
        <v>7.5611496171958684E-2</v>
      </c>
      <c r="R291" s="84">
        <v>2.4531171045729092E-2</v>
      </c>
      <c r="S291" s="85">
        <v>27.42133983513294</v>
      </c>
      <c r="T291" s="84">
        <v>7.8534954086620749E-3</v>
      </c>
      <c r="U291" s="85">
        <v>0.22291253743961637</v>
      </c>
      <c r="V291" s="85">
        <v>0.36016029195167892</v>
      </c>
      <c r="W291" s="80"/>
      <c r="X291" s="80"/>
      <c r="Y291" s="80"/>
      <c r="Z291" s="80"/>
      <c r="AA291" s="80"/>
      <c r="AB291" s="170"/>
      <c r="AC291" s="80"/>
      <c r="AD291" s="80"/>
      <c r="AE291" s="80"/>
      <c r="AF291" s="80"/>
      <c r="AG291" s="80"/>
      <c r="AH291" s="80"/>
      <c r="AI291" s="80"/>
      <c r="AJ291" s="80"/>
      <c r="AK291" s="80"/>
      <c r="AL291" s="80"/>
      <c r="AM291" s="80"/>
      <c r="AN291" s="80"/>
      <c r="AO291" s="80"/>
      <c r="AP291" s="80"/>
      <c r="AQ291" s="80"/>
      <c r="AR291" s="80"/>
      <c r="AS291" s="80"/>
      <c r="AT291" s="80"/>
      <c r="AU291" s="80"/>
      <c r="AV291" s="80"/>
      <c r="AW291" s="80"/>
      <c r="AX291" s="80"/>
      <c r="AZ291" s="80"/>
      <c r="BA291" s="80"/>
      <c r="BB291" s="80"/>
      <c r="BC291" s="130"/>
      <c r="BD291" s="130"/>
      <c r="BE291" s="130"/>
      <c r="BF291" s="130"/>
      <c r="BG291" s="130"/>
      <c r="BH291" s="130"/>
      <c r="BI291" s="130"/>
      <c r="BJ291" s="130"/>
      <c r="BK291" s="130"/>
      <c r="BL291" s="130"/>
      <c r="BM291" s="130"/>
      <c r="BN291" s="130"/>
      <c r="BO291" s="130"/>
      <c r="BP291" s="130"/>
      <c r="BQ291" s="130"/>
      <c r="BR291" s="130"/>
      <c r="BS291" s="130"/>
      <c r="BT291" s="130"/>
      <c r="BU291" s="130"/>
      <c r="BV291" s="130"/>
      <c r="BW291" s="130"/>
      <c r="BX291" s="130"/>
      <c r="BY291" s="130"/>
      <c r="BZ291" s="130"/>
      <c r="CA291" s="130"/>
      <c r="CB291" s="130"/>
      <c r="CC291" s="130"/>
      <c r="CD291" s="130"/>
    </row>
    <row r="292" spans="1:82" s="76" customFormat="1">
      <c r="A292" s="101">
        <v>476</v>
      </c>
      <c r="B292" s="78" t="s">
        <v>214</v>
      </c>
      <c r="C292" s="85">
        <v>89.651738308231444</v>
      </c>
      <c r="D292" s="83">
        <v>41.723540596403922</v>
      </c>
      <c r="E292" s="83">
        <v>1.9E-2</v>
      </c>
      <c r="F292" s="83">
        <v>7.6559999999999996E-3</v>
      </c>
      <c r="G292" s="83">
        <v>9.8872743193095118</v>
      </c>
      <c r="H292" s="83">
        <v>0.16165599999999999</v>
      </c>
      <c r="I292" s="83">
        <v>48.044775600000001</v>
      </c>
      <c r="J292" s="84">
        <v>0.23127999999999999</v>
      </c>
      <c r="K292" s="84">
        <v>0.3735</v>
      </c>
      <c r="L292" s="84">
        <v>1.8323998248759535E-2</v>
      </c>
      <c r="M292" s="84">
        <v>3.5728000000000003E-2</v>
      </c>
      <c r="N292" s="83">
        <v>100.50273451396221</v>
      </c>
      <c r="O292" s="85">
        <v>61.162433310916462</v>
      </c>
      <c r="P292" s="84">
        <v>1.6289749077547471E-2</v>
      </c>
      <c r="Q292" s="84">
        <v>7.6863652960054679E-2</v>
      </c>
      <c r="R292" s="84">
        <v>2.339168435413165E-2</v>
      </c>
      <c r="S292" s="85">
        <v>30.208986415882968</v>
      </c>
      <c r="T292" s="84">
        <v>7.7739982201103256E-3</v>
      </c>
      <c r="U292" s="85">
        <v>0.10639296603991832</v>
      </c>
      <c r="V292" s="85">
        <v>0.37335827492956836</v>
      </c>
      <c r="W292" s="80"/>
      <c r="X292" s="80"/>
      <c r="Y292" s="80"/>
      <c r="Z292" s="80"/>
      <c r="AA292" s="80"/>
      <c r="AB292" s="170"/>
      <c r="AC292" s="80"/>
      <c r="AD292" s="80"/>
      <c r="AE292" s="80"/>
      <c r="AF292" s="80"/>
      <c r="AG292" s="80"/>
      <c r="AH292" s="80"/>
      <c r="AI292" s="80"/>
      <c r="AJ292" s="80"/>
      <c r="AK292" s="80"/>
      <c r="AL292" s="80"/>
      <c r="AM292" s="80"/>
      <c r="AN292" s="80"/>
      <c r="AO292" s="80"/>
      <c r="AP292" s="80"/>
      <c r="AQ292" s="80"/>
      <c r="AR292" s="80"/>
      <c r="AS292" s="80"/>
      <c r="AT292" s="80"/>
      <c r="AU292" s="80"/>
      <c r="AV292" s="80"/>
      <c r="AW292" s="80"/>
      <c r="AX292" s="80"/>
      <c r="AZ292" s="80"/>
      <c r="BA292" s="80"/>
      <c r="BB292" s="80"/>
      <c r="BC292" s="130"/>
      <c r="BD292" s="130"/>
      <c r="BE292" s="130"/>
      <c r="BF292" s="130"/>
      <c r="BG292" s="130"/>
      <c r="BH292" s="130"/>
      <c r="BI292" s="130"/>
      <c r="BJ292" s="130"/>
      <c r="BK292" s="130"/>
      <c r="BL292" s="130"/>
      <c r="BM292" s="130"/>
      <c r="BN292" s="130"/>
      <c r="BO292" s="130"/>
      <c r="BP292" s="130"/>
      <c r="BQ292" s="130"/>
      <c r="BR292" s="130"/>
      <c r="BS292" s="130"/>
      <c r="BT292" s="130"/>
      <c r="BU292" s="130"/>
      <c r="BV292" s="130"/>
      <c r="BW292" s="130"/>
      <c r="BX292" s="130"/>
      <c r="BY292" s="130"/>
      <c r="BZ292" s="130"/>
      <c r="CA292" s="130"/>
      <c r="CB292" s="130"/>
      <c r="CC292" s="130"/>
      <c r="CD292" s="130"/>
    </row>
    <row r="293" spans="1:82" s="76" customFormat="1">
      <c r="A293" s="101">
        <v>476</v>
      </c>
      <c r="B293" s="78" t="s">
        <v>215</v>
      </c>
      <c r="C293" s="85">
        <v>88.206200606822676</v>
      </c>
      <c r="D293" s="83">
        <v>41.01295025944178</v>
      </c>
      <c r="E293" s="83">
        <v>2.1999999999999999E-2</v>
      </c>
      <c r="F293" s="83">
        <v>1.4355E-2</v>
      </c>
      <c r="G293" s="83">
        <v>11.199634138714586</v>
      </c>
      <c r="H293" s="83">
        <v>0.182952</v>
      </c>
      <c r="I293" s="83">
        <v>46.981566000000001</v>
      </c>
      <c r="J293" s="84">
        <v>0.23912</v>
      </c>
      <c r="K293" s="84">
        <v>0.32768400000000003</v>
      </c>
      <c r="L293" s="84">
        <v>1.9880402447413952E-2</v>
      </c>
      <c r="M293" s="84">
        <v>3.0044000000000001E-2</v>
      </c>
      <c r="N293" s="83">
        <v>100.03018580060377</v>
      </c>
      <c r="O293" s="85">
        <v>61.216243269899131</v>
      </c>
      <c r="P293" s="84">
        <v>1.6275430153633173E-2</v>
      </c>
      <c r="Q293" s="84">
        <v>7.8114486714013553E-2</v>
      </c>
      <c r="R293" s="84">
        <v>2.1350697445858217E-2</v>
      </c>
      <c r="S293" s="85">
        <v>16.65761058864507</v>
      </c>
      <c r="T293" s="84">
        <v>6.9747355803337846E-3</v>
      </c>
      <c r="U293" s="85">
        <v>0.1093584151825695</v>
      </c>
      <c r="V293" s="85">
        <v>0.38654231286304569</v>
      </c>
      <c r="W293" s="80"/>
      <c r="X293" s="80"/>
      <c r="Y293" s="80"/>
      <c r="Z293" s="80"/>
      <c r="AA293" s="80"/>
      <c r="AB293" s="170"/>
      <c r="AC293" s="80"/>
      <c r="AD293" s="80"/>
      <c r="AE293" s="80"/>
      <c r="AF293" s="80"/>
      <c r="AG293" s="80"/>
      <c r="AH293" s="80"/>
      <c r="AI293" s="80"/>
      <c r="AJ293" s="80"/>
      <c r="AK293" s="80"/>
      <c r="AL293" s="80"/>
      <c r="AM293" s="80"/>
      <c r="AN293" s="80"/>
      <c r="AO293" s="80"/>
      <c r="AP293" s="80"/>
      <c r="AQ293" s="80"/>
      <c r="AR293" s="80"/>
      <c r="AS293" s="80"/>
      <c r="AT293" s="80"/>
      <c r="AU293" s="80"/>
      <c r="AV293" s="80"/>
      <c r="AW293" s="80"/>
      <c r="AX293" s="80"/>
      <c r="AZ293" s="80"/>
      <c r="BA293" s="80"/>
      <c r="BB293" s="80"/>
      <c r="BC293" s="130"/>
      <c r="BD293" s="130"/>
      <c r="BE293" s="130"/>
      <c r="BF293" s="130"/>
      <c r="BG293" s="130"/>
      <c r="BH293" s="130"/>
      <c r="BI293" s="130"/>
      <c r="BJ293" s="130"/>
      <c r="BK293" s="130"/>
      <c r="BL293" s="130"/>
      <c r="BM293" s="130"/>
      <c r="BN293" s="130"/>
      <c r="BO293" s="130"/>
      <c r="BP293" s="130"/>
      <c r="BQ293" s="130"/>
      <c r="BR293" s="130"/>
      <c r="BS293" s="130"/>
      <c r="BT293" s="130"/>
      <c r="BU293" s="130"/>
      <c r="BV293" s="130"/>
      <c r="BW293" s="130"/>
      <c r="BX293" s="130"/>
      <c r="BY293" s="130"/>
      <c r="BZ293" s="130"/>
      <c r="CA293" s="130"/>
      <c r="CB293" s="130"/>
      <c r="CC293" s="130"/>
      <c r="CD293" s="130"/>
    </row>
    <row r="294" spans="1:82" s="76" customFormat="1">
      <c r="A294" s="101">
        <v>476</v>
      </c>
      <c r="B294" s="78" t="s">
        <v>216</v>
      </c>
      <c r="C294" s="85">
        <v>89.405185146143907</v>
      </c>
      <c r="D294" s="83">
        <v>41.571525041782316</v>
      </c>
      <c r="E294" s="83">
        <v>0.02</v>
      </c>
      <c r="F294" s="83">
        <v>6.6990000000000001E-3</v>
      </c>
      <c r="G294" s="83">
        <v>10.189944861946406</v>
      </c>
      <c r="H294" s="83">
        <v>0.16843199999999997</v>
      </c>
      <c r="I294" s="83">
        <v>48.230242199999999</v>
      </c>
      <c r="J294" s="84">
        <v>0.23127999999999999</v>
      </c>
      <c r="K294" s="84">
        <v>0.36752400000000002</v>
      </c>
      <c r="L294" s="84">
        <v>1.6991060651858955E-2</v>
      </c>
      <c r="M294" s="84">
        <v>3.2480000000000002E-2</v>
      </c>
      <c r="N294" s="83">
        <v>100.8351181643806</v>
      </c>
      <c r="O294" s="85">
        <v>60.498865191569344</v>
      </c>
      <c r="P294" s="84">
        <v>1.6468419505923221E-2</v>
      </c>
      <c r="Q294" s="84">
        <v>7.764939848139496E-2</v>
      </c>
      <c r="R294" s="84">
        <v>2.269688434367275E-2</v>
      </c>
      <c r="S294" s="85">
        <v>34.524555903866244</v>
      </c>
      <c r="T294" s="84">
        <v>7.620198100518766E-3</v>
      </c>
      <c r="U294" s="85">
        <v>6.9390320323300614E-2</v>
      </c>
      <c r="V294" s="85">
        <v>0.38164018987359921</v>
      </c>
      <c r="W294" s="80"/>
      <c r="X294" s="80"/>
      <c r="Y294" s="80"/>
      <c r="Z294" s="80"/>
      <c r="AA294" s="80"/>
      <c r="AB294" s="170"/>
      <c r="AC294" s="80"/>
      <c r="AD294" s="80"/>
      <c r="AE294" s="80"/>
      <c r="AF294" s="80"/>
      <c r="AG294" s="80"/>
      <c r="AH294" s="80"/>
      <c r="AI294" s="80"/>
      <c r="AJ294" s="80"/>
      <c r="AK294" s="80"/>
      <c r="AL294" s="80"/>
      <c r="AM294" s="80"/>
      <c r="AN294" s="80"/>
      <c r="AO294" s="80"/>
      <c r="AP294" s="80"/>
      <c r="AQ294" s="80"/>
      <c r="AR294" s="80"/>
      <c r="AS294" s="80"/>
      <c r="AT294" s="80"/>
      <c r="AU294" s="80"/>
      <c r="AV294" s="80"/>
      <c r="AW294" s="80"/>
      <c r="AX294" s="80"/>
      <c r="AZ294" s="80"/>
      <c r="BA294" s="80"/>
      <c r="BB294" s="80"/>
      <c r="BC294" s="130"/>
      <c r="BD294" s="130"/>
      <c r="BE294" s="130"/>
      <c r="BF294" s="130"/>
      <c r="BG294" s="130"/>
      <c r="BH294" s="130"/>
      <c r="BI294" s="130"/>
      <c r="BJ294" s="130"/>
      <c r="BK294" s="130"/>
      <c r="BL294" s="130"/>
      <c r="BM294" s="130"/>
      <c r="BN294" s="130"/>
      <c r="BO294" s="130"/>
      <c r="BP294" s="130"/>
      <c r="BQ294" s="130"/>
      <c r="BR294" s="130"/>
      <c r="BS294" s="130"/>
      <c r="BT294" s="130"/>
      <c r="BU294" s="130"/>
      <c r="BV294" s="130"/>
      <c r="BW294" s="130"/>
      <c r="BX294" s="130"/>
      <c r="BY294" s="130"/>
      <c r="BZ294" s="130"/>
      <c r="CA294" s="130"/>
      <c r="CB294" s="130"/>
      <c r="CC294" s="130"/>
      <c r="CD294" s="130"/>
    </row>
    <row r="295" spans="1:82" s="76" customFormat="1">
      <c r="A295" s="101">
        <v>476</v>
      </c>
      <c r="B295" s="78" t="s">
        <v>217</v>
      </c>
      <c r="C295" s="85">
        <v>89.557074030481687</v>
      </c>
      <c r="D295" s="83">
        <v>41.562819747013357</v>
      </c>
      <c r="E295" s="83">
        <v>1.7999999999999999E-2</v>
      </c>
      <c r="F295" s="83">
        <v>7.6559999999999996E-3</v>
      </c>
      <c r="G295" s="83">
        <v>10.031362044525975</v>
      </c>
      <c r="H295" s="83">
        <v>0.16262400000000002</v>
      </c>
      <c r="I295" s="83">
        <v>48.252061800000007</v>
      </c>
      <c r="J295" s="84">
        <v>0.24304000000000001</v>
      </c>
      <c r="K295" s="84">
        <v>0.356568</v>
      </c>
      <c r="L295" s="84">
        <v>1.8165501751021419E-2</v>
      </c>
      <c r="M295" s="84">
        <v>3.4104000000000002E-2</v>
      </c>
      <c r="N295" s="83">
        <v>100.68640109329037</v>
      </c>
      <c r="O295" s="85">
        <v>61.684388801935597</v>
      </c>
      <c r="P295" s="84">
        <v>1.6151909923371024E-2</v>
      </c>
      <c r="Q295" s="84">
        <v>7.4128701822489526E-2</v>
      </c>
      <c r="R295" s="84">
        <v>2.4228015988379641E-2</v>
      </c>
      <c r="S295" s="85">
        <v>31.745036572622784</v>
      </c>
      <c r="T295" s="84">
        <v>7.389694589175046E-3</v>
      </c>
      <c r="U295" s="85">
        <v>0.13493945486986059</v>
      </c>
      <c r="V295" s="85">
        <v>0.34453134294940407</v>
      </c>
      <c r="W295" s="80"/>
      <c r="X295" s="80"/>
      <c r="Y295" s="80"/>
      <c r="Z295" s="80"/>
      <c r="AA295" s="80"/>
      <c r="AB295" s="170"/>
      <c r="AC295" s="80"/>
      <c r="AD295" s="80"/>
      <c r="AE295" s="80"/>
      <c r="AF295" s="80"/>
      <c r="AG295" s="80"/>
      <c r="AH295" s="80"/>
      <c r="AI295" s="80"/>
      <c r="AJ295" s="80"/>
      <c r="AK295" s="80"/>
      <c r="AL295" s="80"/>
      <c r="AM295" s="80"/>
      <c r="AN295" s="80"/>
      <c r="AO295" s="80"/>
      <c r="AP295" s="80"/>
      <c r="AQ295" s="80"/>
      <c r="AR295" s="80"/>
      <c r="AS295" s="80"/>
      <c r="AT295" s="80"/>
      <c r="AU295" s="80"/>
      <c r="AV295" s="80"/>
      <c r="AW295" s="80"/>
      <c r="AX295" s="80"/>
      <c r="AZ295" s="80"/>
      <c r="BA295" s="80"/>
      <c r="BB295" s="80"/>
      <c r="BC295" s="130"/>
      <c r="BD295" s="130"/>
      <c r="BE295" s="130"/>
      <c r="BF295" s="130"/>
      <c r="BG295" s="130"/>
      <c r="BH295" s="130"/>
      <c r="BI295" s="130"/>
      <c r="BJ295" s="130"/>
      <c r="BK295" s="130"/>
      <c r="BL295" s="130"/>
      <c r="BM295" s="130"/>
      <c r="BN295" s="130"/>
      <c r="BO295" s="130"/>
      <c r="BP295" s="130"/>
      <c r="BQ295" s="130"/>
      <c r="BR295" s="130"/>
      <c r="BS295" s="130"/>
      <c r="BT295" s="130"/>
      <c r="BU295" s="130"/>
      <c r="BV295" s="130"/>
      <c r="BW295" s="130"/>
      <c r="BX295" s="130"/>
      <c r="BY295" s="130"/>
      <c r="BZ295" s="130"/>
      <c r="CA295" s="130"/>
      <c r="CB295" s="130"/>
      <c r="CC295" s="130"/>
      <c r="CD295" s="130"/>
    </row>
    <row r="296" spans="1:82" s="76" customFormat="1">
      <c r="A296" s="101">
        <v>476</v>
      </c>
      <c r="B296" s="78" t="s">
        <v>639</v>
      </c>
      <c r="C296" s="85">
        <v>90.687772254145813</v>
      </c>
      <c r="D296" s="83">
        <v>41.975133664335601</v>
      </c>
      <c r="E296" s="83">
        <v>0.02</v>
      </c>
      <c r="F296" s="83">
        <v>8.6129999999999991E-3</v>
      </c>
      <c r="G296" s="83">
        <v>9.0118190250867691</v>
      </c>
      <c r="H296" s="83">
        <v>0.13939199999999999</v>
      </c>
      <c r="I296" s="83">
        <v>49.225017600000001</v>
      </c>
      <c r="J296" s="84">
        <v>0.20873999999999998</v>
      </c>
      <c r="K296" s="84">
        <v>0.44919599999999998</v>
      </c>
      <c r="L296" s="84">
        <v>1.828699907240456E-2</v>
      </c>
      <c r="M296" s="84">
        <v>4.4660000000000005E-2</v>
      </c>
      <c r="N296" s="83">
        <v>101.10085828849476</v>
      </c>
      <c r="O296" s="85">
        <v>64.650905540395215</v>
      </c>
      <c r="P296" s="84">
        <v>1.541077705376514E-2</v>
      </c>
      <c r="Q296" s="84">
        <v>8.223609164931768E-2</v>
      </c>
      <c r="R296" s="84">
        <v>2.3162915213778404E-2</v>
      </c>
      <c r="S296" s="85">
        <v>24.235458028561478</v>
      </c>
      <c r="T296" s="84">
        <v>9.1253598657931208E-3</v>
      </c>
      <c r="U296" s="85">
        <v>0.2884280721652388</v>
      </c>
      <c r="V296" s="85">
        <v>0.42998485320213825</v>
      </c>
      <c r="W296" s="80"/>
      <c r="X296" s="80"/>
      <c r="Y296" s="80"/>
      <c r="Z296" s="80"/>
      <c r="AA296" s="80"/>
      <c r="AB296" s="170"/>
      <c r="AC296" s="80"/>
      <c r="AD296" s="80"/>
      <c r="AE296" s="80"/>
      <c r="AF296" s="80"/>
      <c r="AG296" s="80"/>
      <c r="AH296" s="80"/>
      <c r="AI296" s="80"/>
      <c r="AJ296" s="80"/>
      <c r="AK296" s="80"/>
      <c r="AL296" s="80"/>
      <c r="AM296" s="80"/>
      <c r="AN296" s="80"/>
      <c r="AO296" s="80"/>
      <c r="AP296" s="80"/>
      <c r="AQ296" s="80"/>
      <c r="AR296" s="80"/>
      <c r="AS296" s="80"/>
      <c r="AT296" s="80"/>
      <c r="AU296" s="80"/>
      <c r="AV296" s="80"/>
      <c r="AW296" s="80"/>
      <c r="AX296" s="80"/>
      <c r="AZ296" s="80"/>
      <c r="BA296" s="80"/>
      <c r="BB296" s="80"/>
      <c r="BC296" s="130"/>
      <c r="BD296" s="130"/>
      <c r="BE296" s="130"/>
      <c r="BF296" s="130"/>
      <c r="BG296" s="130"/>
      <c r="BH296" s="130"/>
      <c r="BI296" s="130"/>
      <c r="BJ296" s="130"/>
      <c r="BK296" s="130"/>
      <c r="BL296" s="130"/>
      <c r="BM296" s="130"/>
      <c r="BN296" s="130"/>
      <c r="BO296" s="130"/>
      <c r="BP296" s="130"/>
      <c r="BQ296" s="130"/>
      <c r="BR296" s="130"/>
      <c r="BS296" s="130"/>
      <c r="BT296" s="130"/>
      <c r="BU296" s="130"/>
      <c r="BV296" s="130"/>
      <c r="BW296" s="130"/>
      <c r="BX296" s="130"/>
      <c r="BY296" s="130"/>
      <c r="BZ296" s="130"/>
      <c r="CA296" s="130"/>
      <c r="CB296" s="130"/>
      <c r="CC296" s="130"/>
      <c r="CD296" s="130"/>
    </row>
    <row r="297" spans="1:82" s="76" customFormat="1">
      <c r="A297" s="101">
        <v>476</v>
      </c>
      <c r="B297" s="78" t="s">
        <v>640</v>
      </c>
      <c r="C297" s="85">
        <v>89.460796242228952</v>
      </c>
      <c r="D297" s="83">
        <v>41.623785898292148</v>
      </c>
      <c r="E297" s="83">
        <v>1.7999999999999999E-2</v>
      </c>
      <c r="F297" s="83">
        <v>7.6559999999999996E-3</v>
      </c>
      <c r="G297" s="83">
        <v>10.031416422623579</v>
      </c>
      <c r="H297" s="83">
        <v>0.160688</v>
      </c>
      <c r="I297" s="83">
        <v>47.760128999999999</v>
      </c>
      <c r="J297" s="84">
        <v>0.23912</v>
      </c>
      <c r="K297" s="84">
        <v>0.36951600000000001</v>
      </c>
      <c r="L297" s="84">
        <v>1.816544193511406E-2</v>
      </c>
      <c r="M297" s="84">
        <v>3.6540000000000003E-2</v>
      </c>
      <c r="N297" s="83">
        <v>100.26501676285085</v>
      </c>
      <c r="O297" s="85">
        <v>62.427912617143654</v>
      </c>
      <c r="P297" s="84">
        <v>1.5959538767814821E-2</v>
      </c>
      <c r="Q297" s="84">
        <v>7.7612203912225078E-2</v>
      </c>
      <c r="R297" s="84">
        <v>2.3837112320521277E-2</v>
      </c>
      <c r="S297" s="85">
        <v>31.233019853709511</v>
      </c>
      <c r="T297" s="84">
        <v>7.7369137759238467E-3</v>
      </c>
      <c r="U297" s="85">
        <v>0.17477952118555029</v>
      </c>
      <c r="V297" s="85">
        <v>0.38124815167563481</v>
      </c>
      <c r="W297" s="80"/>
      <c r="X297" s="80"/>
      <c r="Y297" s="80"/>
      <c r="Z297" s="80"/>
      <c r="AA297" s="80"/>
      <c r="AB297" s="170"/>
      <c r="AC297" s="80"/>
      <c r="AD297" s="80"/>
      <c r="AE297" s="80"/>
      <c r="AF297" s="80"/>
      <c r="AG297" s="80"/>
      <c r="AH297" s="80"/>
      <c r="AI297" s="80"/>
      <c r="AJ297" s="80"/>
      <c r="AK297" s="80"/>
      <c r="AL297" s="80"/>
      <c r="AM297" s="80"/>
      <c r="AN297" s="80"/>
      <c r="AO297" s="80"/>
      <c r="AP297" s="80"/>
      <c r="AQ297" s="80"/>
      <c r="AR297" s="80"/>
      <c r="AS297" s="80"/>
      <c r="AT297" s="80"/>
      <c r="AU297" s="80"/>
      <c r="AV297" s="80"/>
      <c r="AW297" s="80"/>
      <c r="AX297" s="80"/>
      <c r="AZ297" s="80"/>
      <c r="BA297" s="80"/>
      <c r="BB297" s="80"/>
      <c r="BC297" s="130"/>
      <c r="BD297" s="130"/>
      <c r="BE297" s="130"/>
      <c r="BF297" s="130"/>
      <c r="BG297" s="130"/>
      <c r="BH297" s="130"/>
      <c r="BI297" s="130"/>
      <c r="BJ297" s="130"/>
      <c r="BK297" s="130"/>
      <c r="BL297" s="130"/>
      <c r="BM297" s="130"/>
      <c r="BN297" s="130"/>
      <c r="BO297" s="130"/>
      <c r="BP297" s="130"/>
      <c r="BQ297" s="130"/>
      <c r="BR297" s="130"/>
      <c r="BS297" s="130"/>
      <c r="BT297" s="130"/>
      <c r="BU297" s="130"/>
      <c r="BV297" s="130"/>
      <c r="BW297" s="130"/>
      <c r="BX297" s="130"/>
      <c r="BY297" s="130"/>
      <c r="BZ297" s="130"/>
      <c r="CA297" s="130"/>
      <c r="CB297" s="130"/>
      <c r="CC297" s="130"/>
      <c r="CD297" s="130"/>
    </row>
    <row r="298" spans="1:82" s="76" customFormat="1">
      <c r="A298" s="101">
        <v>476</v>
      </c>
      <c r="B298" s="78" t="s">
        <v>641</v>
      </c>
      <c r="C298" s="85">
        <v>89.266172690879003</v>
      </c>
      <c r="D298" s="83">
        <v>41.723711780304555</v>
      </c>
      <c r="E298" s="83">
        <v>2.1999999999999999E-2</v>
      </c>
      <c r="F298" s="83">
        <v>1.4355E-2</v>
      </c>
      <c r="G298" s="83">
        <v>10.229157113677104</v>
      </c>
      <c r="H298" s="83">
        <v>0.1694</v>
      </c>
      <c r="I298" s="83">
        <v>47.714506200000002</v>
      </c>
      <c r="J298" s="84">
        <v>0.25774000000000002</v>
      </c>
      <c r="K298" s="84">
        <v>0.31374000000000002</v>
      </c>
      <c r="L298" s="84">
        <v>1.7947927174955185E-2</v>
      </c>
      <c r="M298" s="84">
        <v>4.3036000000000005E-2</v>
      </c>
      <c r="N298" s="83">
        <v>100.50559402115661</v>
      </c>
      <c r="O298" s="85">
        <v>60.38463467341856</v>
      </c>
      <c r="P298" s="84">
        <v>1.6499573061847846E-2</v>
      </c>
      <c r="Q298" s="84">
        <v>6.7260378623494058E-2</v>
      </c>
      <c r="R298" s="84">
        <v>2.5196601942439958E-2</v>
      </c>
      <c r="S298" s="85">
        <v>17.954719609892027</v>
      </c>
      <c r="T298" s="84">
        <v>6.5753588370993142E-3</v>
      </c>
      <c r="U298" s="85">
        <v>6.293841889131091E-2</v>
      </c>
      <c r="V298" s="85">
        <v>0.27213784276735203</v>
      </c>
      <c r="W298" s="80"/>
      <c r="X298" s="80"/>
      <c r="Y298" s="80"/>
      <c r="Z298" s="80"/>
      <c r="AA298" s="80"/>
      <c r="AB298" s="170"/>
      <c r="AC298" s="80"/>
      <c r="AD298" s="80"/>
      <c r="AE298" s="80"/>
      <c r="AF298" s="80"/>
      <c r="AG298" s="80"/>
      <c r="AH298" s="80"/>
      <c r="AI298" s="80"/>
      <c r="AJ298" s="80"/>
      <c r="AK298" s="80"/>
      <c r="AL298" s="80"/>
      <c r="AM298" s="80"/>
      <c r="AN298" s="80"/>
      <c r="AO298" s="80"/>
      <c r="AP298" s="80"/>
      <c r="AQ298" s="80"/>
      <c r="AR298" s="80"/>
      <c r="AS298" s="80"/>
      <c r="AT298" s="80"/>
      <c r="AU298" s="80"/>
      <c r="AV298" s="80"/>
      <c r="AW298" s="80"/>
      <c r="AX298" s="80"/>
      <c r="AZ298" s="80"/>
      <c r="BA298" s="80"/>
      <c r="BB298" s="80"/>
      <c r="BC298" s="130"/>
      <c r="BD298" s="130"/>
      <c r="BE298" s="130"/>
      <c r="BF298" s="130"/>
      <c r="BG298" s="130"/>
      <c r="BH298" s="130"/>
      <c r="BI298" s="130"/>
      <c r="BJ298" s="130"/>
      <c r="BK298" s="130"/>
      <c r="BL298" s="130"/>
      <c r="BM298" s="130"/>
      <c r="BN298" s="130"/>
      <c r="BO298" s="130"/>
      <c r="BP298" s="130"/>
      <c r="BQ298" s="130"/>
      <c r="BR298" s="130"/>
      <c r="BS298" s="130"/>
      <c r="BT298" s="130"/>
      <c r="BU298" s="130"/>
      <c r="BV298" s="130"/>
      <c r="BW298" s="130"/>
      <c r="BX298" s="130"/>
      <c r="BY298" s="130"/>
      <c r="BZ298" s="130"/>
      <c r="CA298" s="130"/>
      <c r="CB298" s="130"/>
      <c r="CC298" s="130"/>
      <c r="CD298" s="130"/>
    </row>
    <row r="299" spans="1:82" s="76" customFormat="1">
      <c r="A299" s="101">
        <v>476</v>
      </c>
      <c r="B299" s="78" t="s">
        <v>642</v>
      </c>
      <c r="C299" s="85">
        <v>90.685886015079561</v>
      </c>
      <c r="D299" s="83">
        <v>41.844163548233169</v>
      </c>
      <c r="E299" s="83">
        <v>0.02</v>
      </c>
      <c r="F299" s="83">
        <v>1.1483999999999999E-2</v>
      </c>
      <c r="G299" s="83">
        <v>8.9469981971466996</v>
      </c>
      <c r="H299" s="83">
        <v>0.13939199999999999</v>
      </c>
      <c r="I299" s="83">
        <v>48.860035200000006</v>
      </c>
      <c r="J299" s="84">
        <v>0.20383999999999999</v>
      </c>
      <c r="K299" s="84">
        <v>0.480072</v>
      </c>
      <c r="L299" s="84">
        <v>1.435830198313863E-2</v>
      </c>
      <c r="M299" s="84">
        <v>4.6284000000000006E-2</v>
      </c>
      <c r="N299" s="83">
        <v>100.56662724736302</v>
      </c>
      <c r="O299" s="85">
        <v>64.185880087427549</v>
      </c>
      <c r="P299" s="84">
        <v>1.552242783381598E-2</v>
      </c>
      <c r="Q299" s="84">
        <v>8.7908314042733443E-2</v>
      </c>
      <c r="R299" s="84">
        <v>2.2783060363754954E-2</v>
      </c>
      <c r="S299" s="85">
        <v>17.749912922326715</v>
      </c>
      <c r="T299" s="84">
        <v>9.825453420876781E-3</v>
      </c>
      <c r="U299" s="85">
        <v>0.26530519561671051</v>
      </c>
      <c r="V299" s="85">
        <v>0.48977121167321908</v>
      </c>
      <c r="W299" s="80"/>
      <c r="X299" s="80"/>
      <c r="Y299" s="80"/>
      <c r="Z299" s="80"/>
      <c r="AA299" s="80"/>
      <c r="AB299" s="170"/>
      <c r="AC299" s="80"/>
      <c r="AD299" s="80"/>
      <c r="AE299" s="80"/>
      <c r="AF299" s="80"/>
      <c r="AG299" s="80"/>
      <c r="AH299" s="80"/>
      <c r="AI299" s="80"/>
      <c r="AJ299" s="80"/>
      <c r="AK299" s="80"/>
      <c r="AL299" s="80"/>
      <c r="AM299" s="80"/>
      <c r="AN299" s="80"/>
      <c r="AO299" s="80"/>
      <c r="AP299" s="80"/>
      <c r="AQ299" s="80"/>
      <c r="AR299" s="80"/>
      <c r="AS299" s="80"/>
      <c r="AT299" s="80"/>
      <c r="AU299" s="80"/>
      <c r="AV299" s="80"/>
      <c r="AW299" s="80"/>
      <c r="AX299" s="80"/>
      <c r="AZ299" s="80"/>
      <c r="BA299" s="80"/>
      <c r="BB299" s="80"/>
      <c r="BC299" s="130"/>
      <c r="BD299" s="130"/>
      <c r="BE299" s="130"/>
      <c r="BF299" s="130"/>
      <c r="BG299" s="130"/>
      <c r="BH299" s="130"/>
      <c r="BI299" s="130"/>
      <c r="BJ299" s="130"/>
      <c r="BK299" s="130"/>
      <c r="BL299" s="130"/>
      <c r="BM299" s="130"/>
      <c r="BN299" s="130"/>
      <c r="BO299" s="130"/>
      <c r="BP299" s="130"/>
      <c r="BQ299" s="130"/>
      <c r="BR299" s="130"/>
      <c r="BS299" s="130"/>
      <c r="BT299" s="130"/>
      <c r="BU299" s="130"/>
      <c r="BV299" s="130"/>
      <c r="BW299" s="130"/>
      <c r="BX299" s="130"/>
      <c r="BY299" s="130"/>
      <c r="BZ299" s="130"/>
      <c r="CA299" s="130"/>
      <c r="CB299" s="130"/>
      <c r="CC299" s="130"/>
      <c r="CD299" s="130"/>
    </row>
    <row r="300" spans="1:82" s="76" customFormat="1">
      <c r="A300" s="101">
        <v>476</v>
      </c>
      <c r="B300" s="78" t="s">
        <v>643</v>
      </c>
      <c r="C300" s="85">
        <v>89.915665958145851</v>
      </c>
      <c r="D300" s="83">
        <v>41.702227993851047</v>
      </c>
      <c r="E300" s="83">
        <v>1.7999999999999999E-2</v>
      </c>
      <c r="F300" s="83">
        <v>1.0526999999999998E-2</v>
      </c>
      <c r="G300" s="83">
        <v>9.6333965528021519</v>
      </c>
      <c r="H300" s="83">
        <v>0.14907199999999998</v>
      </c>
      <c r="I300" s="83">
        <v>48.1776768</v>
      </c>
      <c r="J300" s="84">
        <v>0.2205</v>
      </c>
      <c r="K300" s="84">
        <v>0.40338000000000002</v>
      </c>
      <c r="L300" s="84">
        <v>1.6603263791917636E-2</v>
      </c>
      <c r="M300" s="84">
        <v>4.0600000000000004E-2</v>
      </c>
      <c r="N300" s="83">
        <v>100.37198361044511</v>
      </c>
      <c r="O300" s="85">
        <v>64.622441188165141</v>
      </c>
      <c r="P300" s="84">
        <v>1.5417565063907318E-2</v>
      </c>
      <c r="Q300" s="84">
        <v>8.0658092286204477E-2</v>
      </c>
      <c r="R300" s="84">
        <v>2.2889123144822811E-2</v>
      </c>
      <c r="S300" s="85">
        <v>20.946138500997439</v>
      </c>
      <c r="T300" s="84">
        <v>8.3727574012037054E-3</v>
      </c>
      <c r="U300" s="85">
        <v>0.28702227526479396</v>
      </c>
      <c r="V300" s="85">
        <v>0.41335242431505242</v>
      </c>
      <c r="W300" s="80"/>
      <c r="X300" s="80"/>
      <c r="Y300" s="80"/>
      <c r="Z300" s="80"/>
      <c r="AA300" s="80"/>
      <c r="AB300" s="170"/>
      <c r="AC300" s="80"/>
      <c r="AD300" s="80"/>
      <c r="AE300" s="80"/>
      <c r="AF300" s="80"/>
      <c r="AG300" s="80"/>
      <c r="AH300" s="80"/>
      <c r="AI300" s="80"/>
      <c r="AJ300" s="80"/>
      <c r="AK300" s="80"/>
      <c r="AL300" s="80"/>
      <c r="AM300" s="80"/>
      <c r="AN300" s="80"/>
      <c r="AO300" s="80"/>
      <c r="AP300" s="80"/>
      <c r="AQ300" s="80"/>
      <c r="AR300" s="80"/>
      <c r="AS300" s="80"/>
      <c r="AT300" s="80"/>
      <c r="AU300" s="80"/>
      <c r="AV300" s="80"/>
      <c r="AW300" s="80"/>
      <c r="AX300" s="80"/>
      <c r="AZ300" s="80"/>
      <c r="BA300" s="80"/>
      <c r="BB300" s="80"/>
      <c r="BC300" s="130"/>
      <c r="BD300" s="130"/>
      <c r="BE300" s="130"/>
      <c r="BF300" s="130"/>
      <c r="BG300" s="130"/>
      <c r="BH300" s="130"/>
      <c r="BI300" s="130"/>
      <c r="BJ300" s="130"/>
      <c r="BK300" s="130"/>
      <c r="BL300" s="130"/>
      <c r="BM300" s="130"/>
      <c r="BN300" s="130"/>
      <c r="BO300" s="130"/>
      <c r="BP300" s="130"/>
      <c r="BQ300" s="130"/>
      <c r="BR300" s="130"/>
      <c r="BS300" s="130"/>
      <c r="BT300" s="130"/>
      <c r="BU300" s="130"/>
      <c r="BV300" s="130"/>
      <c r="BW300" s="130"/>
      <c r="BX300" s="130"/>
      <c r="BY300" s="130"/>
      <c r="BZ300" s="130"/>
      <c r="CA300" s="130"/>
      <c r="CB300" s="130"/>
      <c r="CC300" s="130"/>
      <c r="CD300" s="130"/>
    </row>
    <row r="301" spans="1:82" s="76" customFormat="1">
      <c r="A301" s="101">
        <v>476</v>
      </c>
      <c r="B301" s="78" t="s">
        <v>644</v>
      </c>
      <c r="C301" s="85">
        <v>89.477904163893811</v>
      </c>
      <c r="D301" s="83">
        <v>41.730439981711399</v>
      </c>
      <c r="E301" s="83">
        <v>1.7999999999999999E-2</v>
      </c>
      <c r="F301" s="83">
        <v>9.5700000000000004E-3</v>
      </c>
      <c r="G301" s="83">
        <v>10.134653259000679</v>
      </c>
      <c r="H301" s="83">
        <v>0.16552800000000001</v>
      </c>
      <c r="I301" s="83">
        <v>48.339340199999995</v>
      </c>
      <c r="J301" s="84">
        <v>0.23813999999999999</v>
      </c>
      <c r="K301" s="84">
        <v>0.35756399999999999</v>
      </c>
      <c r="L301" s="84">
        <v>1.8051881415099245E-2</v>
      </c>
      <c r="M301" s="84">
        <v>3.3292000000000002E-2</v>
      </c>
      <c r="N301" s="83">
        <v>101.04457932212718</v>
      </c>
      <c r="O301" s="85">
        <v>61.226217069019611</v>
      </c>
      <c r="P301" s="84">
        <v>1.6272778873205888E-2</v>
      </c>
      <c r="Q301" s="84">
        <v>7.4965589991675546E-2</v>
      </c>
      <c r="R301" s="84">
        <v>2.3497597195888835E-2</v>
      </c>
      <c r="S301" s="85">
        <v>24.884012539184951</v>
      </c>
      <c r="T301" s="84">
        <v>7.3969565683066566E-3</v>
      </c>
      <c r="U301" s="85">
        <v>0.10990749535906019</v>
      </c>
      <c r="V301" s="85">
        <v>0.35335231163025865</v>
      </c>
      <c r="W301" s="80"/>
      <c r="X301" s="80"/>
      <c r="Y301" s="80"/>
      <c r="Z301" s="80"/>
      <c r="AA301" s="80"/>
      <c r="AB301" s="170"/>
      <c r="AC301" s="80"/>
      <c r="AD301" s="80"/>
      <c r="AE301" s="80"/>
      <c r="AF301" s="80"/>
      <c r="AG301" s="80"/>
      <c r="AH301" s="80"/>
      <c r="AI301" s="80"/>
      <c r="AJ301" s="80"/>
      <c r="AK301" s="80"/>
      <c r="AL301" s="80"/>
      <c r="AM301" s="80"/>
      <c r="AN301" s="80"/>
      <c r="AO301" s="80"/>
      <c r="AP301" s="80"/>
      <c r="AQ301" s="80"/>
      <c r="AR301" s="80"/>
      <c r="AS301" s="80"/>
      <c r="AT301" s="80"/>
      <c r="AU301" s="80"/>
      <c r="AV301" s="80"/>
      <c r="AW301" s="80"/>
      <c r="AX301" s="80"/>
      <c r="AZ301" s="80"/>
      <c r="BA301" s="80"/>
      <c r="BB301" s="80"/>
      <c r="BC301" s="130"/>
      <c r="BD301" s="130"/>
      <c r="BE301" s="130"/>
      <c r="BF301" s="130"/>
      <c r="BG301" s="130"/>
      <c r="BH301" s="130"/>
      <c r="BI301" s="130"/>
      <c r="BJ301" s="130"/>
      <c r="BK301" s="130"/>
      <c r="BL301" s="130"/>
      <c r="BM301" s="130"/>
      <c r="BN301" s="130"/>
      <c r="BO301" s="130"/>
      <c r="BP301" s="130"/>
      <c r="BQ301" s="130"/>
      <c r="BR301" s="130"/>
      <c r="BS301" s="130"/>
      <c r="BT301" s="130"/>
      <c r="BU301" s="130"/>
      <c r="BV301" s="130"/>
      <c r="BW301" s="130"/>
      <c r="BX301" s="130"/>
      <c r="BY301" s="130"/>
      <c r="BZ301" s="130"/>
      <c r="CA301" s="130"/>
      <c r="CB301" s="130"/>
      <c r="CC301" s="130"/>
      <c r="CD301" s="130"/>
    </row>
    <row r="302" spans="1:82" s="76" customFormat="1">
      <c r="A302" s="101">
        <v>476</v>
      </c>
      <c r="B302" s="78" t="s">
        <v>645</v>
      </c>
      <c r="C302" s="85">
        <v>89.864123690987597</v>
      </c>
      <c r="D302" s="83">
        <v>41.461306305400896</v>
      </c>
      <c r="E302" s="83">
        <v>2.1000000000000001E-2</v>
      </c>
      <c r="F302" s="83">
        <v>1.5311999999999999E-2</v>
      </c>
      <c r="G302" s="83">
        <v>9.7522090696898989</v>
      </c>
      <c r="H302" s="83">
        <v>0.15584799999999999</v>
      </c>
      <c r="I302" s="83">
        <v>48.496044599999998</v>
      </c>
      <c r="J302" s="84">
        <v>0.22736000000000001</v>
      </c>
      <c r="K302" s="84">
        <v>0.41632799999999998</v>
      </c>
      <c r="L302" s="84">
        <v>1.5472570023341112E-2</v>
      </c>
      <c r="M302" s="84">
        <v>4.7096000000000006E-2</v>
      </c>
      <c r="N302" s="83">
        <v>100.6079765451141</v>
      </c>
      <c r="O302" s="85">
        <v>62.575131343937038</v>
      </c>
      <c r="P302" s="84">
        <v>1.5921991216141403E-2</v>
      </c>
      <c r="Q302" s="84">
        <v>8.3720594763018172E-2</v>
      </c>
      <c r="R302" s="84">
        <v>2.3313692146596853E-2</v>
      </c>
      <c r="S302" s="85">
        <v>14.84848484848485</v>
      </c>
      <c r="T302" s="84">
        <v>8.5847826030743951E-3</v>
      </c>
      <c r="U302" s="85">
        <v>0.18255561913711515</v>
      </c>
      <c r="V302" s="85">
        <v>0.44563181292116411</v>
      </c>
      <c r="W302" s="80"/>
      <c r="X302" s="80"/>
      <c r="Y302" s="80"/>
      <c r="Z302" s="80"/>
      <c r="AA302" s="80"/>
      <c r="AB302" s="170"/>
      <c r="AC302" s="80"/>
      <c r="AD302" s="80"/>
      <c r="AE302" s="80"/>
      <c r="AF302" s="80"/>
      <c r="AG302" s="80"/>
      <c r="AH302" s="80"/>
      <c r="AI302" s="80"/>
      <c r="AJ302" s="80"/>
      <c r="AK302" s="80"/>
      <c r="AL302" s="80"/>
      <c r="AM302" s="80"/>
      <c r="AN302" s="80"/>
      <c r="AO302" s="80"/>
      <c r="AP302" s="80"/>
      <c r="AQ302" s="80"/>
      <c r="AR302" s="80"/>
      <c r="AS302" s="80"/>
      <c r="AT302" s="80"/>
      <c r="AU302" s="80"/>
      <c r="AV302" s="80"/>
      <c r="AW302" s="80"/>
      <c r="AX302" s="80"/>
      <c r="AZ302" s="80"/>
      <c r="BA302" s="80"/>
      <c r="BB302" s="80"/>
      <c r="BC302" s="130"/>
      <c r="BD302" s="130"/>
      <c r="BE302" s="130"/>
      <c r="BF302" s="130"/>
      <c r="BG302" s="130"/>
      <c r="BH302" s="130"/>
      <c r="BI302" s="130"/>
      <c r="BJ302" s="130"/>
      <c r="BK302" s="130"/>
      <c r="BL302" s="130"/>
      <c r="BM302" s="130"/>
      <c r="BN302" s="130"/>
      <c r="BO302" s="130"/>
      <c r="BP302" s="130"/>
      <c r="BQ302" s="130"/>
      <c r="BR302" s="130"/>
      <c r="BS302" s="130"/>
      <c r="BT302" s="130"/>
      <c r="BU302" s="130"/>
      <c r="BV302" s="130"/>
      <c r="BW302" s="130"/>
      <c r="BX302" s="130"/>
      <c r="BY302" s="130"/>
      <c r="BZ302" s="130"/>
      <c r="CA302" s="130"/>
      <c r="CB302" s="130"/>
      <c r="CC302" s="130"/>
      <c r="CD302" s="130"/>
    </row>
    <row r="303" spans="1:82" s="76" customFormat="1">
      <c r="A303" s="101">
        <v>476</v>
      </c>
      <c r="B303" s="78" t="s">
        <v>646</v>
      </c>
      <c r="C303" s="85">
        <v>90.289538528138905</v>
      </c>
      <c r="D303" s="83">
        <v>42.104790503425022</v>
      </c>
      <c r="E303" s="83">
        <v>1.7999999999999999E-2</v>
      </c>
      <c r="F303" s="83">
        <v>1.0526999999999998E-2</v>
      </c>
      <c r="G303" s="83">
        <v>9.3916808202477853</v>
      </c>
      <c r="H303" s="83">
        <v>0.14616799999999999</v>
      </c>
      <c r="I303" s="83">
        <v>48.980043000000002</v>
      </c>
      <c r="J303" s="84">
        <v>0.21168000000000001</v>
      </c>
      <c r="K303" s="84">
        <v>0.41433599999999998</v>
      </c>
      <c r="L303" s="84">
        <v>1.7869151097727437E-2</v>
      </c>
      <c r="M303" s="84">
        <v>3.9788000000000004E-2</v>
      </c>
      <c r="N303" s="83">
        <v>101.33488247477055</v>
      </c>
      <c r="O303" s="85">
        <v>64.25264640856949</v>
      </c>
      <c r="P303" s="84">
        <v>1.5506298141739717E-2</v>
      </c>
      <c r="Q303" s="84">
        <v>7.9446877258523146E-2</v>
      </c>
      <c r="R303" s="84">
        <v>2.253909646754958E-2</v>
      </c>
      <c r="S303" s="85">
        <v>20.108292960957542</v>
      </c>
      <c r="T303" s="84">
        <v>8.4592820794379443E-3</v>
      </c>
      <c r="U303" s="85">
        <v>0.26864565484570457</v>
      </c>
      <c r="V303" s="85">
        <v>0.4005859756802857</v>
      </c>
      <c r="W303" s="80"/>
      <c r="X303" s="80"/>
      <c r="Y303" s="80"/>
      <c r="Z303" s="80"/>
      <c r="AA303" s="80"/>
      <c r="AB303" s="170"/>
      <c r="AC303" s="80"/>
      <c r="AD303" s="80"/>
      <c r="AE303" s="80"/>
      <c r="AF303" s="80"/>
      <c r="AG303" s="80"/>
      <c r="AH303" s="80"/>
      <c r="AI303" s="80"/>
      <c r="AJ303" s="80"/>
      <c r="AK303" s="80"/>
      <c r="AL303" s="80"/>
      <c r="AM303" s="80"/>
      <c r="AN303" s="80"/>
      <c r="AO303" s="80"/>
      <c r="AP303" s="80"/>
      <c r="AQ303" s="80"/>
      <c r="AR303" s="80"/>
      <c r="AS303" s="80"/>
      <c r="AT303" s="80"/>
      <c r="AU303" s="80"/>
      <c r="AV303" s="80"/>
      <c r="AW303" s="80"/>
      <c r="AX303" s="80"/>
      <c r="AZ303" s="80"/>
      <c r="BA303" s="80"/>
      <c r="BB303" s="80"/>
      <c r="BC303" s="130"/>
      <c r="BD303" s="130"/>
      <c r="BE303" s="130"/>
      <c r="BF303" s="130"/>
      <c r="BG303" s="130"/>
      <c r="BH303" s="130"/>
      <c r="BI303" s="130"/>
      <c r="BJ303" s="130"/>
      <c r="BK303" s="130"/>
      <c r="BL303" s="130"/>
      <c r="BM303" s="130"/>
      <c r="BN303" s="130"/>
      <c r="BO303" s="130"/>
      <c r="BP303" s="130"/>
      <c r="BQ303" s="130"/>
      <c r="BR303" s="130"/>
      <c r="BS303" s="130"/>
      <c r="BT303" s="130"/>
      <c r="BU303" s="130"/>
      <c r="BV303" s="130"/>
      <c r="BW303" s="130"/>
      <c r="BX303" s="130"/>
      <c r="BY303" s="130"/>
      <c r="BZ303" s="130"/>
      <c r="CA303" s="130"/>
      <c r="CB303" s="130"/>
      <c r="CC303" s="130"/>
      <c r="CD303" s="130"/>
    </row>
    <row r="304" spans="1:82" s="76" customFormat="1">
      <c r="A304" s="101">
        <v>476</v>
      </c>
      <c r="B304" s="78" t="s">
        <v>647</v>
      </c>
      <c r="C304" s="85">
        <v>89.965194321444599</v>
      </c>
      <c r="D304" s="83">
        <v>41.836257536368166</v>
      </c>
      <c r="E304" s="83">
        <v>1.9E-2</v>
      </c>
      <c r="F304" s="83">
        <v>9.5700000000000004E-3</v>
      </c>
      <c r="G304" s="83">
        <v>9.7437202421262104</v>
      </c>
      <c r="H304" s="83">
        <v>0.151976</v>
      </c>
      <c r="I304" s="83">
        <v>48.996903600000003</v>
      </c>
      <c r="J304" s="84">
        <v>0.2205</v>
      </c>
      <c r="K304" s="84">
        <v>0.41333999999999999</v>
      </c>
      <c r="L304" s="84">
        <v>1.7481907733661171E-2</v>
      </c>
      <c r="M304" s="84">
        <v>3.8164000000000003E-2</v>
      </c>
      <c r="N304" s="83">
        <v>101.44691328622804</v>
      </c>
      <c r="O304" s="85">
        <v>64.113545837015124</v>
      </c>
      <c r="P304" s="84">
        <v>1.5539940563259993E-2</v>
      </c>
      <c r="Q304" s="84">
        <v>8.2198445798939174E-2</v>
      </c>
      <c r="R304" s="84">
        <v>2.2629960068710261E-2</v>
      </c>
      <c r="S304" s="85">
        <v>23.040752351097179</v>
      </c>
      <c r="T304" s="84">
        <v>8.4360432931520988E-3</v>
      </c>
      <c r="U304" s="85">
        <v>0.26167830934885528</v>
      </c>
      <c r="V304" s="85">
        <v>0.42958805840997866</v>
      </c>
      <c r="W304" s="80"/>
      <c r="X304" s="80"/>
      <c r="Y304" s="80"/>
      <c r="Z304" s="80"/>
      <c r="AA304" s="80"/>
      <c r="AB304" s="170"/>
      <c r="AC304" s="80"/>
      <c r="AD304" s="80"/>
      <c r="AE304" s="80"/>
      <c r="AF304" s="80"/>
      <c r="AG304" s="80"/>
      <c r="AH304" s="80"/>
      <c r="AI304" s="80"/>
      <c r="AJ304" s="80"/>
      <c r="AK304" s="80"/>
      <c r="AL304" s="80"/>
      <c r="AM304" s="80"/>
      <c r="AN304" s="80"/>
      <c r="AO304" s="80"/>
      <c r="AP304" s="80"/>
      <c r="AQ304" s="80"/>
      <c r="AR304" s="80"/>
      <c r="AS304" s="80"/>
      <c r="AT304" s="80"/>
      <c r="AU304" s="80"/>
      <c r="AV304" s="80"/>
      <c r="AW304" s="80"/>
      <c r="AX304" s="80"/>
      <c r="AZ304" s="80"/>
      <c r="BA304" s="80"/>
      <c r="BB304" s="80"/>
      <c r="BC304" s="130"/>
      <c r="BD304" s="130"/>
      <c r="BE304" s="130"/>
      <c r="BF304" s="130"/>
      <c r="BG304" s="130"/>
      <c r="BH304" s="130"/>
      <c r="BI304" s="130"/>
      <c r="BJ304" s="130"/>
      <c r="BK304" s="130"/>
      <c r="BL304" s="130"/>
      <c r="BM304" s="130"/>
      <c r="BN304" s="130"/>
      <c r="BO304" s="130"/>
      <c r="BP304" s="130"/>
      <c r="BQ304" s="130"/>
      <c r="BR304" s="130"/>
      <c r="BS304" s="130"/>
      <c r="BT304" s="130"/>
      <c r="BU304" s="130"/>
      <c r="BV304" s="130"/>
      <c r="BW304" s="130"/>
      <c r="BX304" s="130"/>
      <c r="BY304" s="130"/>
      <c r="BZ304" s="130"/>
      <c r="CA304" s="130"/>
      <c r="CB304" s="130"/>
      <c r="CC304" s="130"/>
      <c r="CD304" s="130"/>
    </row>
    <row r="305" spans="1:82" s="76" customFormat="1">
      <c r="A305" s="101">
        <v>476</v>
      </c>
      <c r="B305" s="78" t="s">
        <v>648</v>
      </c>
      <c r="C305" s="85">
        <v>89.997159054701513</v>
      </c>
      <c r="D305" s="83">
        <v>41.85220023938605</v>
      </c>
      <c r="E305" s="83">
        <v>1.7999999999999999E-2</v>
      </c>
      <c r="F305" s="83">
        <v>8.6129999999999991E-3</v>
      </c>
      <c r="G305" s="83">
        <v>9.6488967141041417</v>
      </c>
      <c r="H305" s="83">
        <v>0.151008</v>
      </c>
      <c r="I305" s="83">
        <v>48.692421000000003</v>
      </c>
      <c r="J305" s="84">
        <v>0.22245999999999999</v>
      </c>
      <c r="K305" s="84">
        <v>0.390432</v>
      </c>
      <c r="L305" s="84">
        <v>1.5586213614485443E-2</v>
      </c>
      <c r="M305" s="84">
        <v>4.1411999999999997E-2</v>
      </c>
      <c r="N305" s="83">
        <v>101.04102916710467</v>
      </c>
      <c r="O305" s="85">
        <v>63.896592989140586</v>
      </c>
      <c r="P305" s="84">
        <v>1.5592704477629784E-2</v>
      </c>
      <c r="Q305" s="84">
        <v>7.7368057790371689E-2</v>
      </c>
      <c r="R305" s="84">
        <v>2.3055485677945142E-2</v>
      </c>
      <c r="S305" s="85">
        <v>25.828398931847211</v>
      </c>
      <c r="T305" s="84">
        <v>8.0183320521277843E-3</v>
      </c>
      <c r="U305" s="85">
        <v>0.25075090268287159</v>
      </c>
      <c r="V305" s="85">
        <v>0.37867480272207571</v>
      </c>
      <c r="W305" s="80"/>
      <c r="X305" s="80"/>
      <c r="Y305" s="80"/>
      <c r="Z305" s="80"/>
      <c r="AA305" s="80"/>
      <c r="AB305" s="170"/>
      <c r="AC305" s="80"/>
      <c r="AD305" s="80"/>
      <c r="AE305" s="80"/>
      <c r="AF305" s="80"/>
      <c r="AG305" s="80"/>
      <c r="AH305" s="80"/>
      <c r="AI305" s="80"/>
      <c r="AJ305" s="80"/>
      <c r="AK305" s="80"/>
      <c r="AL305" s="80"/>
      <c r="AM305" s="80"/>
      <c r="AN305" s="80"/>
      <c r="AO305" s="80"/>
      <c r="AP305" s="80"/>
      <c r="AQ305" s="80"/>
      <c r="AR305" s="80"/>
      <c r="AS305" s="80"/>
      <c r="AT305" s="80"/>
      <c r="AU305" s="80"/>
      <c r="AV305" s="80"/>
      <c r="AW305" s="80"/>
      <c r="AX305" s="80"/>
      <c r="AZ305" s="80"/>
      <c r="BA305" s="80"/>
      <c r="BB305" s="80"/>
      <c r="BC305" s="130"/>
      <c r="BD305" s="130"/>
      <c r="BE305" s="130"/>
      <c r="BF305" s="130"/>
      <c r="BG305" s="130"/>
      <c r="BH305" s="130"/>
      <c r="BI305" s="130"/>
      <c r="BJ305" s="130"/>
      <c r="BK305" s="130"/>
      <c r="BL305" s="130"/>
      <c r="BM305" s="130"/>
      <c r="BN305" s="130"/>
      <c r="BO305" s="130"/>
      <c r="BP305" s="130"/>
      <c r="BQ305" s="130"/>
      <c r="BR305" s="130"/>
      <c r="BS305" s="130"/>
      <c r="BT305" s="130"/>
      <c r="BU305" s="130"/>
      <c r="BV305" s="130"/>
      <c r="BW305" s="130"/>
      <c r="BX305" s="130"/>
      <c r="BY305" s="130"/>
      <c r="BZ305" s="130"/>
      <c r="CA305" s="130"/>
      <c r="CB305" s="130"/>
      <c r="CC305" s="130"/>
      <c r="CD305" s="130"/>
    </row>
    <row r="306" spans="1:82" s="76" customFormat="1">
      <c r="A306" s="101">
        <v>476</v>
      </c>
      <c r="B306" s="78" t="s">
        <v>649</v>
      </c>
      <c r="C306" s="85">
        <v>90.372239216212492</v>
      </c>
      <c r="D306" s="83">
        <v>41.797330432814434</v>
      </c>
      <c r="E306" s="83">
        <v>2.1000000000000001E-2</v>
      </c>
      <c r="F306" s="83">
        <v>1.2440999999999999E-2</v>
      </c>
      <c r="G306" s="83">
        <v>9.2715259040098381</v>
      </c>
      <c r="H306" s="83">
        <v>0.144232</v>
      </c>
      <c r="I306" s="83">
        <v>48.813420600000001</v>
      </c>
      <c r="J306" s="84">
        <v>0.21559999999999999</v>
      </c>
      <c r="K306" s="84">
        <v>0.444216</v>
      </c>
      <c r="L306" s="84">
        <v>1.6001321505589181E-2</v>
      </c>
      <c r="M306" s="84">
        <v>4.3848000000000005E-2</v>
      </c>
      <c r="N306" s="83">
        <v>100.77961525832984</v>
      </c>
      <c r="O306" s="85">
        <v>64.282031061136493</v>
      </c>
      <c r="P306" s="84">
        <v>1.5499209890544574E-2</v>
      </c>
      <c r="Q306" s="84">
        <v>8.4373520649680386E-2</v>
      </c>
      <c r="R306" s="84">
        <v>2.3253993164895893E-2</v>
      </c>
      <c r="S306" s="85">
        <v>17.329796640141467</v>
      </c>
      <c r="T306" s="84">
        <v>9.1002841952034803E-3</v>
      </c>
      <c r="U306" s="85">
        <v>0.27011363166821845</v>
      </c>
      <c r="V306" s="85">
        <v>0.45251378235176126</v>
      </c>
      <c r="W306" s="80"/>
      <c r="X306" s="80"/>
      <c r="Y306" s="80"/>
      <c r="Z306" s="80"/>
      <c r="AA306" s="80"/>
      <c r="AB306" s="170"/>
      <c r="AC306" s="80"/>
      <c r="AD306" s="80"/>
      <c r="AE306" s="80"/>
      <c r="AF306" s="80"/>
      <c r="AG306" s="80"/>
      <c r="AH306" s="80"/>
      <c r="AI306" s="80"/>
      <c r="AJ306" s="80"/>
      <c r="AK306" s="80"/>
      <c r="AL306" s="80"/>
      <c r="AM306" s="80"/>
      <c r="AN306" s="80"/>
      <c r="AO306" s="80"/>
      <c r="AP306" s="80"/>
      <c r="AQ306" s="80"/>
      <c r="AR306" s="80"/>
      <c r="AS306" s="80"/>
      <c r="AT306" s="80"/>
      <c r="AU306" s="80"/>
      <c r="AV306" s="80"/>
      <c r="AW306" s="80"/>
      <c r="AX306" s="80"/>
      <c r="AZ306" s="80"/>
      <c r="BA306" s="80"/>
      <c r="BB306" s="80"/>
      <c r="BC306" s="130"/>
      <c r="BD306" s="130"/>
      <c r="BE306" s="130"/>
      <c r="BF306" s="130"/>
      <c r="BG306" s="130"/>
      <c r="BH306" s="130"/>
      <c r="BI306" s="130"/>
      <c r="BJ306" s="130"/>
      <c r="BK306" s="130"/>
      <c r="BL306" s="130"/>
      <c r="BM306" s="130"/>
      <c r="BN306" s="130"/>
      <c r="BO306" s="130"/>
      <c r="BP306" s="130"/>
      <c r="BQ306" s="130"/>
      <c r="BR306" s="130"/>
      <c r="BS306" s="130"/>
      <c r="BT306" s="130"/>
      <c r="BU306" s="130"/>
      <c r="BV306" s="130"/>
      <c r="BW306" s="130"/>
      <c r="BX306" s="130"/>
      <c r="BY306" s="130"/>
      <c r="BZ306" s="130"/>
      <c r="CA306" s="130"/>
      <c r="CB306" s="130"/>
      <c r="CC306" s="130"/>
      <c r="CD306" s="130"/>
    </row>
    <row r="307" spans="1:82" s="76" customFormat="1">
      <c r="A307" s="101">
        <v>476</v>
      </c>
      <c r="B307" s="78" t="s">
        <v>650</v>
      </c>
      <c r="C307" s="85">
        <v>88.863460883380853</v>
      </c>
      <c r="D307" s="83">
        <v>41.912839809244012</v>
      </c>
      <c r="E307" s="83">
        <v>2.3E-2</v>
      </c>
      <c r="F307" s="83">
        <v>9.5700000000000004E-3</v>
      </c>
      <c r="G307" s="83">
        <v>10.727732519376614</v>
      </c>
      <c r="H307" s="83">
        <v>0.17230399999999998</v>
      </c>
      <c r="I307" s="83">
        <v>48.013037999999995</v>
      </c>
      <c r="J307" s="84">
        <v>0.245</v>
      </c>
      <c r="K307" s="84">
        <v>0.33864</v>
      </c>
      <c r="L307" s="84">
        <v>1.7399494228685721E-2</v>
      </c>
      <c r="M307" s="84">
        <v>3.8976000000000004E-2</v>
      </c>
      <c r="N307" s="83">
        <v>101.49849982284931</v>
      </c>
      <c r="O307" s="85">
        <v>62.260496096298489</v>
      </c>
      <c r="P307" s="84">
        <v>1.600245346689895E-2</v>
      </c>
      <c r="Q307" s="84">
        <v>7.56636007986351E-2</v>
      </c>
      <c r="R307" s="84">
        <v>2.2838004168865771E-2</v>
      </c>
      <c r="S307" s="85">
        <v>25.60083594566353</v>
      </c>
      <c r="T307" s="84">
        <v>7.0530842060025451E-3</v>
      </c>
      <c r="U307" s="85">
        <v>0.16589188700522728</v>
      </c>
      <c r="V307" s="85">
        <v>0.36070948513777373</v>
      </c>
      <c r="W307" s="80"/>
      <c r="X307" s="80"/>
      <c r="Y307" s="80"/>
      <c r="Z307" s="80"/>
      <c r="AA307" s="80"/>
      <c r="AB307" s="170"/>
      <c r="AC307" s="80"/>
      <c r="AD307" s="80"/>
      <c r="AE307" s="80"/>
      <c r="AF307" s="80"/>
      <c r="AG307" s="80"/>
      <c r="AH307" s="80"/>
      <c r="AI307" s="80"/>
      <c r="AJ307" s="80"/>
      <c r="AK307" s="80"/>
      <c r="AL307" s="80"/>
      <c r="AM307" s="80"/>
      <c r="AN307" s="80"/>
      <c r="AO307" s="80"/>
      <c r="AP307" s="80"/>
      <c r="AQ307" s="80"/>
      <c r="AR307" s="80"/>
      <c r="AS307" s="80"/>
      <c r="AT307" s="80"/>
      <c r="AU307" s="80"/>
      <c r="AV307" s="80"/>
      <c r="AW307" s="80"/>
      <c r="AX307" s="80"/>
      <c r="AZ307" s="80"/>
      <c r="BA307" s="80"/>
      <c r="BB307" s="80"/>
      <c r="BC307" s="130"/>
      <c r="BD307" s="130"/>
      <c r="BE307" s="130"/>
      <c r="BF307" s="130"/>
      <c r="BG307" s="130"/>
      <c r="BH307" s="130"/>
      <c r="BI307" s="130"/>
      <c r="BJ307" s="130"/>
      <c r="BK307" s="130"/>
      <c r="BL307" s="130"/>
      <c r="BM307" s="130"/>
      <c r="BN307" s="130"/>
      <c r="BO307" s="130"/>
      <c r="BP307" s="130"/>
      <c r="BQ307" s="130"/>
      <c r="BR307" s="130"/>
      <c r="BS307" s="130"/>
      <c r="BT307" s="130"/>
      <c r="BU307" s="130"/>
      <c r="BV307" s="130"/>
      <c r="BW307" s="130"/>
      <c r="BX307" s="130"/>
      <c r="BY307" s="130"/>
      <c r="BZ307" s="130"/>
      <c r="CA307" s="130"/>
      <c r="CB307" s="130"/>
      <c r="CC307" s="130"/>
      <c r="CD307" s="130"/>
    </row>
    <row r="308" spans="1:82" s="76" customFormat="1">
      <c r="A308" s="101">
        <v>476</v>
      </c>
      <c r="B308" s="78" t="s">
        <v>651</v>
      </c>
      <c r="C308" s="85">
        <v>90.332756739001113</v>
      </c>
      <c r="D308" s="83">
        <v>42.094083597888918</v>
      </c>
      <c r="E308" s="83">
        <v>1.9E-2</v>
      </c>
      <c r="F308" s="83">
        <v>9.5700000000000004E-3</v>
      </c>
      <c r="G308" s="83">
        <v>9.3037762383457494</v>
      </c>
      <c r="H308" s="83">
        <v>0.14616799999999999</v>
      </c>
      <c r="I308" s="83">
        <v>48.761847000000003</v>
      </c>
      <c r="J308" s="84">
        <v>0.22148000000000001</v>
      </c>
      <c r="K308" s="84">
        <v>0.43126799999999998</v>
      </c>
      <c r="L308" s="84">
        <v>1.796584613781968E-2</v>
      </c>
      <c r="M308" s="84">
        <v>4.5472000000000005E-2</v>
      </c>
      <c r="N308" s="83">
        <v>101.0506306823725</v>
      </c>
      <c r="O308" s="85">
        <v>63.651252246358638</v>
      </c>
      <c r="P308" s="84">
        <v>1.565280581992097E-2</v>
      </c>
      <c r="Q308" s="84">
        <v>8.2286074413032262E-2</v>
      </c>
      <c r="R308" s="84">
        <v>2.3805387654011346E-2</v>
      </c>
      <c r="S308" s="85">
        <v>23.143155694879834</v>
      </c>
      <c r="T308" s="84">
        <v>8.8443737580325855E-3</v>
      </c>
      <c r="U308" s="85">
        <v>0.23830391469436707</v>
      </c>
      <c r="V308" s="85">
        <v>0.43051168152824265</v>
      </c>
      <c r="W308" s="80"/>
      <c r="X308" s="80"/>
      <c r="Y308" s="80"/>
      <c r="Z308" s="80"/>
      <c r="AA308" s="80"/>
      <c r="AB308" s="170"/>
      <c r="AC308" s="80"/>
      <c r="AD308" s="80"/>
      <c r="AE308" s="80"/>
      <c r="AF308" s="80"/>
      <c r="AG308" s="80"/>
      <c r="AH308" s="80"/>
      <c r="AI308" s="80"/>
      <c r="AJ308" s="80"/>
      <c r="AK308" s="80"/>
      <c r="AL308" s="80"/>
      <c r="AM308" s="80"/>
      <c r="AN308" s="80"/>
      <c r="AO308" s="80"/>
      <c r="AP308" s="80"/>
      <c r="AQ308" s="80"/>
      <c r="AR308" s="80"/>
      <c r="AS308" s="80"/>
      <c r="AT308" s="80"/>
      <c r="AU308" s="80"/>
      <c r="AV308" s="80"/>
      <c r="AW308" s="80"/>
      <c r="AX308" s="80"/>
      <c r="AZ308" s="80"/>
      <c r="BA308" s="80"/>
      <c r="BB308" s="80"/>
      <c r="BC308" s="130"/>
      <c r="BD308" s="130"/>
      <c r="BE308" s="130"/>
      <c r="BF308" s="130"/>
      <c r="BG308" s="130"/>
      <c r="BH308" s="130"/>
      <c r="BI308" s="130"/>
      <c r="BJ308" s="130"/>
      <c r="BK308" s="130"/>
      <c r="BL308" s="130"/>
      <c r="BM308" s="130"/>
      <c r="BN308" s="130"/>
      <c r="BO308" s="130"/>
      <c r="BP308" s="130"/>
      <c r="BQ308" s="130"/>
      <c r="BR308" s="130"/>
      <c r="BS308" s="130"/>
      <c r="BT308" s="130"/>
      <c r="BU308" s="130"/>
      <c r="BV308" s="130"/>
      <c r="BW308" s="130"/>
      <c r="BX308" s="130"/>
      <c r="BY308" s="130"/>
      <c r="BZ308" s="130"/>
      <c r="CA308" s="130"/>
      <c r="CB308" s="130"/>
      <c r="CC308" s="130"/>
      <c r="CD308" s="130"/>
    </row>
    <row r="309" spans="1:82" s="76" customFormat="1">
      <c r="A309" s="101">
        <v>476</v>
      </c>
      <c r="B309" s="78" t="s">
        <v>652</v>
      </c>
      <c r="C309" s="85">
        <v>90.14542996114244</v>
      </c>
      <c r="D309" s="83">
        <v>41.849275664959194</v>
      </c>
      <c r="E309" s="83">
        <v>2.1999999999999999E-2</v>
      </c>
      <c r="F309" s="83">
        <v>8.6129999999999991E-3</v>
      </c>
      <c r="G309" s="83">
        <v>9.5352767765995168</v>
      </c>
      <c r="H309" s="83">
        <v>0.151008</v>
      </c>
      <c r="I309" s="83">
        <v>48.923510400000005</v>
      </c>
      <c r="J309" s="84">
        <v>0.21657999999999999</v>
      </c>
      <c r="K309" s="84">
        <v>0.41632799999999998</v>
      </c>
      <c r="L309" s="84">
        <v>1.7711195545740535E-2</v>
      </c>
      <c r="M309" s="84">
        <v>4.1411999999999997E-2</v>
      </c>
      <c r="N309" s="83">
        <v>101.18171503710444</v>
      </c>
      <c r="O309" s="85">
        <v>63.144182934675754</v>
      </c>
      <c r="P309" s="84">
        <v>1.5778503185919421E-2</v>
      </c>
      <c r="Q309" s="84">
        <v>8.1143047123783729E-2</v>
      </c>
      <c r="R309" s="84">
        <v>2.2713551486151725E-2</v>
      </c>
      <c r="S309" s="85">
        <v>25.145709973296182</v>
      </c>
      <c r="T309" s="84">
        <v>8.5097736567979372E-3</v>
      </c>
      <c r="U309" s="85">
        <v>0.21227199019608767</v>
      </c>
      <c r="V309" s="85">
        <v>0.4184639452941053</v>
      </c>
      <c r="W309" s="80"/>
      <c r="X309" s="80"/>
      <c r="Y309" s="80"/>
      <c r="Z309" s="80"/>
      <c r="AA309" s="80"/>
      <c r="AB309" s="170"/>
      <c r="AC309" s="80"/>
      <c r="AD309" s="80"/>
      <c r="AE309" s="80"/>
      <c r="AF309" s="80"/>
      <c r="AG309" s="80"/>
      <c r="AH309" s="80"/>
      <c r="AI309" s="80"/>
      <c r="AJ309" s="80"/>
      <c r="AK309" s="80"/>
      <c r="AL309" s="80"/>
      <c r="AM309" s="80"/>
      <c r="AN309" s="80"/>
      <c r="AO309" s="80"/>
      <c r="AP309" s="80"/>
      <c r="AQ309" s="80"/>
      <c r="AR309" s="80"/>
      <c r="AS309" s="80"/>
      <c r="AT309" s="80"/>
      <c r="AU309" s="80"/>
      <c r="AV309" s="80"/>
      <c r="AW309" s="80"/>
      <c r="AX309" s="80"/>
      <c r="AZ309" s="80"/>
      <c r="BA309" s="80"/>
      <c r="BB309" s="80"/>
      <c r="BC309" s="130"/>
      <c r="BD309" s="130"/>
      <c r="BE309" s="130"/>
      <c r="BF309" s="130"/>
      <c r="BG309" s="130"/>
      <c r="BH309" s="130"/>
      <c r="BI309" s="130"/>
      <c r="BJ309" s="130"/>
      <c r="BK309" s="130"/>
      <c r="BL309" s="130"/>
      <c r="BM309" s="130"/>
      <c r="BN309" s="130"/>
      <c r="BO309" s="130"/>
      <c r="BP309" s="130"/>
      <c r="BQ309" s="130"/>
      <c r="BR309" s="130"/>
      <c r="BS309" s="130"/>
      <c r="BT309" s="130"/>
      <c r="BU309" s="130"/>
      <c r="BV309" s="130"/>
      <c r="BW309" s="130"/>
      <c r="BX309" s="130"/>
      <c r="BY309" s="130"/>
      <c r="BZ309" s="130"/>
      <c r="CA309" s="130"/>
      <c r="CB309" s="130"/>
      <c r="CC309" s="130"/>
      <c r="CD309" s="130"/>
    </row>
    <row r="310" spans="1:82" s="76" customFormat="1">
      <c r="A310" s="101">
        <v>476</v>
      </c>
      <c r="B310" s="78" t="s">
        <v>653</v>
      </c>
      <c r="C310" s="85">
        <v>89.602881004731898</v>
      </c>
      <c r="D310" s="83">
        <v>41.809778971047827</v>
      </c>
      <c r="E310" s="83">
        <v>0.02</v>
      </c>
      <c r="F310" s="83">
        <v>6.6990000000000001E-3</v>
      </c>
      <c r="G310" s="83">
        <v>10.06022333100697</v>
      </c>
      <c r="H310" s="83">
        <v>0.16165599999999999</v>
      </c>
      <c r="I310" s="83">
        <v>48.628945799999997</v>
      </c>
      <c r="J310" s="84">
        <v>0.24401999999999999</v>
      </c>
      <c r="K310" s="84">
        <v>0.36353999999999997</v>
      </c>
      <c r="L310" s="84">
        <v>1.7133754335892336E-2</v>
      </c>
      <c r="M310" s="84">
        <v>3.8976000000000004E-2</v>
      </c>
      <c r="N310" s="83">
        <v>101.35097285639068</v>
      </c>
      <c r="O310" s="85">
        <v>62.23229160072605</v>
      </c>
      <c r="P310" s="84">
        <v>1.6009705989927524E-2</v>
      </c>
      <c r="Q310" s="84">
        <v>7.5208161098040377E-2</v>
      </c>
      <c r="R310" s="84">
        <v>2.4255922753513563E-2</v>
      </c>
      <c r="S310" s="85">
        <v>36.426332288401248</v>
      </c>
      <c r="T310" s="84">
        <v>7.4757943858203071E-3</v>
      </c>
      <c r="U310" s="85">
        <v>0.16438988948600919</v>
      </c>
      <c r="V310" s="85">
        <v>0.35590905960556524</v>
      </c>
      <c r="W310" s="80"/>
      <c r="X310" s="80"/>
      <c r="Y310" s="80"/>
      <c r="Z310" s="80"/>
      <c r="AA310" s="80"/>
      <c r="AB310" s="170"/>
      <c r="AC310" s="80"/>
      <c r="AD310" s="80"/>
      <c r="AE310" s="80"/>
      <c r="AF310" s="80"/>
      <c r="AG310" s="80"/>
      <c r="AH310" s="80"/>
      <c r="AI310" s="80"/>
      <c r="AJ310" s="80"/>
      <c r="AK310" s="80"/>
      <c r="AL310" s="80"/>
      <c r="AM310" s="80"/>
      <c r="AN310" s="80"/>
      <c r="AO310" s="80"/>
      <c r="AP310" s="80"/>
      <c r="AQ310" s="80"/>
      <c r="AR310" s="80"/>
      <c r="AS310" s="80"/>
      <c r="AT310" s="80"/>
      <c r="AU310" s="80"/>
      <c r="AV310" s="80"/>
      <c r="AW310" s="80"/>
      <c r="AX310" s="80"/>
      <c r="AZ310" s="80"/>
      <c r="BA310" s="80"/>
      <c r="BB310" s="80"/>
      <c r="BC310" s="130"/>
      <c r="BD310" s="130"/>
      <c r="BE310" s="130"/>
      <c r="BF310" s="130"/>
      <c r="BG310" s="130"/>
      <c r="BH310" s="130"/>
      <c r="BI310" s="130"/>
      <c r="BJ310" s="130"/>
      <c r="BK310" s="130"/>
      <c r="BL310" s="130"/>
      <c r="BM310" s="130"/>
      <c r="BN310" s="130"/>
      <c r="BO310" s="130"/>
      <c r="BP310" s="130"/>
      <c r="BQ310" s="130"/>
      <c r="BR310" s="130"/>
      <c r="BS310" s="130"/>
      <c r="BT310" s="130"/>
      <c r="BU310" s="130"/>
      <c r="BV310" s="130"/>
      <c r="BW310" s="130"/>
      <c r="BX310" s="130"/>
      <c r="BY310" s="130"/>
      <c r="BZ310" s="130"/>
      <c r="CA310" s="130"/>
      <c r="CB310" s="130"/>
      <c r="CC310" s="130"/>
      <c r="CD310" s="130"/>
    </row>
    <row r="311" spans="1:82" s="76" customFormat="1">
      <c r="A311" s="101">
        <v>476</v>
      </c>
      <c r="B311" s="78" t="s">
        <v>654</v>
      </c>
      <c r="C311" s="85">
        <v>90.102678344206623</v>
      </c>
      <c r="D311" s="83">
        <v>41.553568552446151</v>
      </c>
      <c r="E311" s="83">
        <v>1.9E-2</v>
      </c>
      <c r="F311" s="83">
        <v>7.6559999999999996E-3</v>
      </c>
      <c r="G311" s="83">
        <v>9.5874026082246591</v>
      </c>
      <c r="H311" s="83">
        <v>0.151008</v>
      </c>
      <c r="I311" s="83">
        <v>48.955247999999997</v>
      </c>
      <c r="J311" s="84">
        <v>0.21854000000000001</v>
      </c>
      <c r="K311" s="84">
        <v>0.41234399999999999</v>
      </c>
      <c r="L311" s="84">
        <v>1.7653857130952876E-2</v>
      </c>
      <c r="M311" s="84">
        <v>4.0600000000000004E-2</v>
      </c>
      <c r="N311" s="83">
        <v>100.96302101780175</v>
      </c>
      <c r="O311" s="85">
        <v>63.489368829629285</v>
      </c>
      <c r="P311" s="84">
        <v>1.5692716906363327E-2</v>
      </c>
      <c r="Q311" s="84">
        <v>8.0753506571671102E-2</v>
      </c>
      <c r="R311" s="84">
        <v>2.2794494914871215E-2</v>
      </c>
      <c r="S311" s="85">
        <v>28.544932079414842</v>
      </c>
      <c r="T311" s="84">
        <v>8.4228763379975112E-3</v>
      </c>
      <c r="U311" s="85">
        <v>0.23003832869215479</v>
      </c>
      <c r="V311" s="85">
        <v>0.41435810996672778</v>
      </c>
      <c r="W311" s="80"/>
      <c r="X311" s="80"/>
      <c r="Y311" s="80"/>
      <c r="Z311" s="80"/>
      <c r="AA311" s="80"/>
      <c r="AB311" s="170"/>
      <c r="AC311" s="80"/>
      <c r="AD311" s="80"/>
      <c r="AE311" s="80"/>
      <c r="AF311" s="80"/>
      <c r="AG311" s="80"/>
      <c r="AH311" s="80"/>
      <c r="AI311" s="80"/>
      <c r="AJ311" s="80"/>
      <c r="AK311" s="80"/>
      <c r="AL311" s="80"/>
      <c r="AM311" s="80"/>
      <c r="AN311" s="80"/>
      <c r="AO311" s="80"/>
      <c r="AP311" s="80"/>
      <c r="AQ311" s="80"/>
      <c r="AR311" s="80"/>
      <c r="AS311" s="80"/>
      <c r="AT311" s="80"/>
      <c r="AU311" s="80"/>
      <c r="AV311" s="80"/>
      <c r="AW311" s="80"/>
      <c r="AX311" s="80"/>
      <c r="AZ311" s="80"/>
      <c r="BA311" s="80"/>
      <c r="BB311" s="80"/>
      <c r="BC311" s="130"/>
      <c r="BD311" s="130"/>
      <c r="BE311" s="130"/>
      <c r="BF311" s="130"/>
      <c r="BG311" s="130"/>
      <c r="BH311" s="130"/>
      <c r="BI311" s="130"/>
      <c r="BJ311" s="130"/>
      <c r="BK311" s="130"/>
      <c r="BL311" s="130"/>
      <c r="BM311" s="130"/>
      <c r="BN311" s="130"/>
      <c r="BO311" s="130"/>
      <c r="BP311" s="130"/>
      <c r="BQ311" s="130"/>
      <c r="BR311" s="130"/>
      <c r="BS311" s="130"/>
      <c r="BT311" s="130"/>
      <c r="BU311" s="130"/>
      <c r="BV311" s="130"/>
      <c r="BW311" s="130"/>
      <c r="BX311" s="130"/>
      <c r="BY311" s="130"/>
      <c r="BZ311" s="130"/>
      <c r="CA311" s="130"/>
      <c r="CB311" s="130"/>
      <c r="CC311" s="130"/>
      <c r="CD311" s="130"/>
    </row>
    <row r="312" spans="1:82" s="76" customFormat="1">
      <c r="A312" s="101">
        <v>476</v>
      </c>
      <c r="B312" s="78" t="s">
        <v>655</v>
      </c>
      <c r="C312" s="85">
        <v>87.379791579766746</v>
      </c>
      <c r="D312" s="83">
        <v>41.199707530216003</v>
      </c>
      <c r="E312" s="83">
        <v>0.02</v>
      </c>
      <c r="F312" s="83">
        <v>6.6990000000000001E-3</v>
      </c>
      <c r="G312" s="83">
        <v>12.231066484735489</v>
      </c>
      <c r="H312" s="83">
        <v>0.192632</v>
      </c>
      <c r="I312" s="83">
        <v>47.4992856</v>
      </c>
      <c r="J312" s="84">
        <v>0.21951999999999999</v>
      </c>
      <c r="K312" s="84">
        <v>0.34561199999999997</v>
      </c>
      <c r="L312" s="84">
        <v>1.9745826866790959E-2</v>
      </c>
      <c r="M312" s="84">
        <v>2.9232000000000001E-2</v>
      </c>
      <c r="N312" s="83">
        <v>101.76350044181829</v>
      </c>
      <c r="O312" s="85">
        <v>63.494468648695388</v>
      </c>
      <c r="P312" s="84">
        <v>1.5691456481343929E-2</v>
      </c>
      <c r="Q312" s="84">
        <v>8.8995093221410498E-2</v>
      </c>
      <c r="R312" s="84">
        <v>1.794773990264573E-2</v>
      </c>
      <c r="S312" s="85">
        <v>32.769070010449319</v>
      </c>
      <c r="T312" s="84">
        <v>7.2761515385822975E-3</v>
      </c>
      <c r="U312" s="85">
        <v>0.23029936271367157</v>
      </c>
      <c r="V312" s="85">
        <v>0.50122608157231086</v>
      </c>
      <c r="W312" s="80"/>
      <c r="X312" s="80"/>
      <c r="Y312" s="80"/>
      <c r="Z312" s="80"/>
      <c r="AA312" s="80"/>
      <c r="AB312" s="170"/>
      <c r="AC312" s="80"/>
      <c r="AD312" s="80"/>
      <c r="AE312" s="80"/>
      <c r="AF312" s="80"/>
      <c r="AG312" s="80"/>
      <c r="AH312" s="80"/>
      <c r="AI312" s="80"/>
      <c r="AJ312" s="80"/>
      <c r="AK312" s="80"/>
      <c r="AL312" s="80"/>
      <c r="AM312" s="80"/>
      <c r="AN312" s="80"/>
      <c r="AO312" s="80"/>
      <c r="AP312" s="80"/>
      <c r="AQ312" s="80"/>
      <c r="AR312" s="80"/>
      <c r="AS312" s="80"/>
      <c r="AT312" s="80"/>
      <c r="AU312" s="80"/>
      <c r="AV312" s="80"/>
      <c r="AW312" s="80"/>
      <c r="AX312" s="80"/>
      <c r="AZ312" s="80"/>
      <c r="BA312" s="80"/>
      <c r="BB312" s="80"/>
      <c r="BC312" s="130"/>
      <c r="BD312" s="130"/>
      <c r="BE312" s="130"/>
      <c r="BF312" s="130"/>
      <c r="BG312" s="130"/>
      <c r="BH312" s="130"/>
      <c r="BI312" s="130"/>
      <c r="BJ312" s="130"/>
      <c r="BK312" s="130"/>
      <c r="BL312" s="130"/>
      <c r="BM312" s="130"/>
      <c r="BN312" s="130"/>
      <c r="BO312" s="130"/>
      <c r="BP312" s="130"/>
      <c r="BQ312" s="130"/>
      <c r="BR312" s="130"/>
      <c r="BS312" s="130"/>
      <c r="BT312" s="130"/>
      <c r="BU312" s="130"/>
      <c r="BV312" s="130"/>
      <c r="BW312" s="130"/>
      <c r="BX312" s="130"/>
      <c r="BY312" s="130"/>
      <c r="BZ312" s="130"/>
      <c r="CA312" s="130"/>
      <c r="CB312" s="130"/>
      <c r="CC312" s="130"/>
      <c r="CD312" s="130"/>
    </row>
    <row r="313" spans="1:82" s="75" customFormat="1">
      <c r="A313" s="125">
        <v>476</v>
      </c>
      <c r="B313" s="118" t="s">
        <v>627</v>
      </c>
      <c r="C313" s="119">
        <v>89.750803233017464</v>
      </c>
      <c r="D313" s="120">
        <v>41.611973693469402</v>
      </c>
      <c r="E313" s="120">
        <v>1.9352941176470597E-2</v>
      </c>
      <c r="F313" s="120">
        <v>9.6544411764705879E-3</v>
      </c>
      <c r="G313" s="120">
        <v>9.8536447180065707</v>
      </c>
      <c r="H313" s="120">
        <v>0.15647435294117643</v>
      </c>
      <c r="I313" s="120">
        <v>48.401065164705876</v>
      </c>
      <c r="J313" s="121">
        <v>0.22776352941176473</v>
      </c>
      <c r="K313" s="121">
        <v>0.39057847058823525</v>
      </c>
      <c r="L313" s="121">
        <v>1.7478637869016302E-2</v>
      </c>
      <c r="M313" s="121">
        <v>3.9119294117647058E-2</v>
      </c>
      <c r="N313" s="120">
        <v>100.72710524346265</v>
      </c>
      <c r="O313" s="119">
        <v>63.038916480893171</v>
      </c>
      <c r="P313" s="121">
        <v>1.5811228764482082E-2</v>
      </c>
      <c r="Q313" s="121">
        <v>7.9088047755695612E-2</v>
      </c>
      <c r="R313" s="121">
        <v>2.3152808960359636E-2</v>
      </c>
      <c r="S313" s="119">
        <v>24.804916030759664</v>
      </c>
      <c r="T313" s="121">
        <v>8.0640640136719708E-3</v>
      </c>
      <c r="U313" s="119">
        <v>0.20549452287576037</v>
      </c>
      <c r="V313" s="119">
        <v>0.39680384095458332</v>
      </c>
      <c r="W313" s="92"/>
      <c r="X313" s="164"/>
      <c r="Y313" s="164"/>
      <c r="Z313" s="164"/>
      <c r="AA313" s="164"/>
      <c r="AB313" s="216"/>
      <c r="AC313" s="164"/>
      <c r="AD313" s="164"/>
      <c r="AE313" s="164"/>
      <c r="AF313" s="164"/>
      <c r="AG313" s="216"/>
      <c r="AH313" s="216"/>
      <c r="AI313" s="216"/>
      <c r="AJ313" s="216"/>
      <c r="AK313" s="164"/>
      <c r="AL313" s="164"/>
      <c r="AM313" s="164"/>
      <c r="AN313" s="164"/>
      <c r="AO313" s="164"/>
      <c r="AP313" s="164"/>
      <c r="AQ313" s="164"/>
      <c r="AR313" s="164"/>
      <c r="AS313" s="164"/>
      <c r="AT313" s="164"/>
      <c r="AU313" s="164"/>
      <c r="AV313" s="164"/>
      <c r="AW313" s="164"/>
      <c r="AX313" s="164"/>
      <c r="AY313" s="164"/>
      <c r="AZ313" s="92"/>
      <c r="BA313" s="164"/>
      <c r="BB313" s="164"/>
      <c r="BC313" s="217"/>
      <c r="BD313" s="217"/>
      <c r="BE313" s="217"/>
      <c r="BF313" s="217"/>
      <c r="BG313" s="217"/>
      <c r="BH313" s="217"/>
      <c r="BI313" s="217"/>
      <c r="BJ313" s="217"/>
      <c r="BK313" s="217"/>
      <c r="BL313" s="217"/>
      <c r="BM313" s="217"/>
      <c r="BN313" s="217"/>
      <c r="BO313" s="217"/>
      <c r="BP313" s="217"/>
      <c r="BQ313" s="217"/>
      <c r="BR313" s="217"/>
      <c r="BS313" s="217"/>
      <c r="BT313" s="217"/>
      <c r="BU313" s="217"/>
      <c r="BV313" s="217"/>
      <c r="BW313" s="217"/>
      <c r="BX313" s="217"/>
      <c r="BY313" s="217"/>
      <c r="BZ313" s="217"/>
      <c r="CA313" s="217"/>
      <c r="CB313" s="218"/>
      <c r="CC313" s="218"/>
      <c r="CD313" s="218"/>
    </row>
    <row r="314" spans="1:82" s="75" customFormat="1">
      <c r="A314" s="79">
        <v>476</v>
      </c>
      <c r="B314" s="78" t="s">
        <v>30</v>
      </c>
      <c r="C314" s="88">
        <v>90.759679358849723</v>
      </c>
      <c r="D314" s="86">
        <v>42.104790503425022</v>
      </c>
      <c r="E314" s="86">
        <v>2.3E-2</v>
      </c>
      <c r="F314" s="86">
        <v>1.5311999999999999E-2</v>
      </c>
      <c r="G314" s="86">
        <v>12.231066484735489</v>
      </c>
      <c r="H314" s="86">
        <v>0.192632</v>
      </c>
      <c r="I314" s="86">
        <v>49.225017600000001</v>
      </c>
      <c r="J314" s="87">
        <v>0.25774000000000002</v>
      </c>
      <c r="K314" s="87">
        <v>0.49003199999999997</v>
      </c>
      <c r="L314" s="87">
        <v>1.9880402447413952E-2</v>
      </c>
      <c r="M314" s="87">
        <v>4.7096000000000006E-2</v>
      </c>
      <c r="N314" s="86">
        <v>101.76350044181829</v>
      </c>
      <c r="O314" s="88">
        <v>64.848732573629874</v>
      </c>
      <c r="P314" s="87">
        <v>1.6499573061847846E-2</v>
      </c>
      <c r="Q314" s="87">
        <v>8.8995093221410498E-2</v>
      </c>
      <c r="R314" s="87">
        <v>2.5196601942439958E-2</v>
      </c>
      <c r="S314" s="88">
        <v>36.426332288401248</v>
      </c>
      <c r="T314" s="87">
        <v>1.0049496279334947E-2</v>
      </c>
      <c r="U314" s="88">
        <v>0.29816425637087063</v>
      </c>
      <c r="V314" s="88">
        <v>0.50122608157231086</v>
      </c>
      <c r="W314" s="93"/>
      <c r="AB314" s="132"/>
      <c r="AG314" s="132"/>
      <c r="AH314" s="132"/>
      <c r="AI314" s="132"/>
      <c r="AJ314" s="132"/>
      <c r="AZ314" s="93"/>
      <c r="BC314" s="168"/>
      <c r="BD314" s="168"/>
      <c r="BE314" s="168"/>
      <c r="BF314" s="168"/>
      <c r="BG314" s="168"/>
      <c r="BH314" s="168"/>
      <c r="BI314" s="168"/>
      <c r="BJ314" s="168"/>
      <c r="BK314" s="168"/>
      <c r="BL314" s="168"/>
      <c r="BM314" s="168"/>
      <c r="BN314" s="168"/>
      <c r="BO314" s="168"/>
      <c r="BP314" s="168"/>
      <c r="BQ314" s="168"/>
      <c r="BR314" s="168"/>
      <c r="BS314" s="168"/>
      <c r="BT314" s="168"/>
      <c r="BU314" s="168"/>
      <c r="BV314" s="168"/>
      <c r="BW314" s="168"/>
      <c r="BX314" s="168"/>
      <c r="BY314" s="168"/>
      <c r="BZ314" s="168"/>
      <c r="CA314" s="168"/>
      <c r="CB314" s="133"/>
      <c r="CC314" s="133"/>
      <c r="CD314" s="133"/>
    </row>
    <row r="315" spans="1:82" s="75" customFormat="1" ht="15.75" thickBot="1">
      <c r="A315" s="81">
        <v>476</v>
      </c>
      <c r="B315" s="95" t="s">
        <v>29</v>
      </c>
      <c r="C315" s="122">
        <v>87.379791579766746</v>
      </c>
      <c r="D315" s="123">
        <v>40.571082086749236</v>
      </c>
      <c r="E315" s="123">
        <v>1.6E-2</v>
      </c>
      <c r="F315" s="123">
        <v>6.6990000000000001E-3</v>
      </c>
      <c r="G315" s="123">
        <v>8.8510738115095933</v>
      </c>
      <c r="H315" s="123">
        <v>0.13648799999999997</v>
      </c>
      <c r="I315" s="123">
        <v>46.981566000000001</v>
      </c>
      <c r="J315" s="124">
        <v>0.20187999999999998</v>
      </c>
      <c r="K315" s="124">
        <v>0.31374000000000002</v>
      </c>
      <c r="L315" s="124">
        <v>1.435830198313863E-2</v>
      </c>
      <c r="M315" s="124">
        <v>2.8420000000000004E-2</v>
      </c>
      <c r="N315" s="123">
        <v>100.03018580060377</v>
      </c>
      <c r="O315" s="122">
        <v>60.38463467341856</v>
      </c>
      <c r="P315" s="124">
        <v>1.5363765058566533E-2</v>
      </c>
      <c r="Q315" s="124">
        <v>6.7260378623494058E-2</v>
      </c>
      <c r="R315" s="124">
        <v>1.794773990264573E-2</v>
      </c>
      <c r="S315" s="122">
        <v>14.84848484848485</v>
      </c>
      <c r="T315" s="124">
        <v>6.5753588370993142E-3</v>
      </c>
      <c r="U315" s="122">
        <v>6.293841889131091E-2</v>
      </c>
      <c r="V315" s="122">
        <v>0.27213784276735203</v>
      </c>
      <c r="W315" s="94"/>
      <c r="X315" s="134"/>
      <c r="Y315" s="134"/>
      <c r="Z315" s="134"/>
      <c r="AA315" s="134"/>
      <c r="AB315" s="135"/>
      <c r="AC315" s="134"/>
      <c r="AD315" s="134"/>
      <c r="AE315" s="134"/>
      <c r="AF315" s="134"/>
      <c r="AG315" s="135"/>
      <c r="AH315" s="135"/>
      <c r="AI315" s="135"/>
      <c r="AJ315" s="135"/>
      <c r="AK315" s="134"/>
      <c r="AL315" s="134"/>
      <c r="AM315" s="134"/>
      <c r="AN315" s="134"/>
      <c r="AO315" s="134"/>
      <c r="AP315" s="134"/>
      <c r="AQ315" s="134"/>
      <c r="AR315" s="134"/>
      <c r="AS315" s="134"/>
      <c r="AT315" s="134"/>
      <c r="AU315" s="134"/>
      <c r="AV315" s="134"/>
      <c r="AW315" s="134"/>
      <c r="AX315" s="134"/>
      <c r="AY315" s="134"/>
      <c r="AZ315" s="94"/>
      <c r="BA315" s="134"/>
      <c r="BB315" s="134"/>
      <c r="BC315" s="219"/>
      <c r="BD315" s="219"/>
      <c r="BE315" s="219"/>
      <c r="BF315" s="219"/>
      <c r="BG315" s="219"/>
      <c r="BH315" s="219"/>
      <c r="BI315" s="219"/>
      <c r="BJ315" s="219"/>
      <c r="BK315" s="219"/>
      <c r="BL315" s="219"/>
      <c r="BM315" s="219"/>
      <c r="BN315" s="219"/>
      <c r="BO315" s="219"/>
      <c r="BP315" s="219"/>
      <c r="BQ315" s="219"/>
      <c r="BR315" s="219"/>
      <c r="BS315" s="219"/>
      <c r="BT315" s="219"/>
      <c r="BU315" s="219"/>
      <c r="BV315" s="219"/>
      <c r="BW315" s="219"/>
      <c r="BX315" s="219"/>
      <c r="BY315" s="219"/>
      <c r="BZ315" s="219"/>
      <c r="CA315" s="219"/>
      <c r="CB315" s="136"/>
      <c r="CC315" s="136"/>
      <c r="CD315" s="136"/>
    </row>
    <row r="316" spans="1:82" s="76" customFormat="1">
      <c r="A316" s="101">
        <v>477</v>
      </c>
      <c r="B316" s="78" t="s">
        <v>218</v>
      </c>
      <c r="C316" s="85">
        <v>89.959149859542308</v>
      </c>
      <c r="D316" s="83">
        <v>40.688723030300068</v>
      </c>
      <c r="E316" s="83">
        <v>2.1000000000000001E-2</v>
      </c>
      <c r="F316" s="83">
        <v>1.0999999999999999E-2</v>
      </c>
      <c r="G316" s="83">
        <v>9.7255680000000009</v>
      </c>
      <c r="H316" s="83">
        <v>0.152447</v>
      </c>
      <c r="I316" s="83">
        <v>48.872899539800819</v>
      </c>
      <c r="J316" s="84">
        <v>0.22771499999999997</v>
      </c>
      <c r="K316" s="84">
        <v>0.42015799999999998</v>
      </c>
      <c r="L316" s="84">
        <v>1.6501875200000002E-2</v>
      </c>
      <c r="M316" s="84">
        <v>4.2738799999999993E-2</v>
      </c>
      <c r="N316" s="83">
        <v>100.1787512453009</v>
      </c>
      <c r="O316" s="85">
        <v>63.796388252966608</v>
      </c>
      <c r="P316" s="84">
        <v>1.5617195877240433E-2</v>
      </c>
      <c r="Q316" s="84">
        <v>8.3610246951201339E-2</v>
      </c>
      <c r="R316" s="84">
        <v>2.3414056639159787E-2</v>
      </c>
      <c r="S316" s="85">
        <v>20.701363636363634</v>
      </c>
      <c r="T316" s="84">
        <v>8.5969525842810746E-3</v>
      </c>
      <c r="U316" s="85">
        <v>0.24567873382350625</v>
      </c>
      <c r="V316" s="85">
        <v>0.44446872491505235</v>
      </c>
      <c r="W316" s="80"/>
      <c r="X316" s="80"/>
      <c r="Y316" s="80"/>
      <c r="Z316" s="80"/>
      <c r="AA316" s="80"/>
      <c r="AB316" s="170"/>
      <c r="AC316" s="80"/>
      <c r="AD316" s="80"/>
      <c r="AE316" s="80"/>
      <c r="AF316" s="80"/>
      <c r="AG316" s="80"/>
      <c r="AH316" s="80"/>
      <c r="AI316" s="80"/>
      <c r="AJ316" s="80"/>
      <c r="AK316" s="80"/>
      <c r="AL316" s="80"/>
      <c r="AM316" s="80"/>
      <c r="AN316" s="80"/>
      <c r="AO316" s="80"/>
      <c r="AP316" s="80"/>
      <c r="AQ316" s="80"/>
      <c r="AR316" s="80"/>
      <c r="AS316" s="80"/>
      <c r="AT316" s="80"/>
      <c r="AU316" s="80"/>
      <c r="AV316" s="80"/>
      <c r="AW316" s="80"/>
      <c r="AX316" s="80"/>
      <c r="AZ316" s="80"/>
      <c r="BA316" s="80"/>
      <c r="BB316" s="80"/>
      <c r="BC316" s="130"/>
      <c r="BD316" s="130"/>
      <c r="BE316" s="130"/>
      <c r="BF316" s="130"/>
      <c r="BG316" s="130"/>
      <c r="BH316" s="130"/>
      <c r="BI316" s="130"/>
      <c r="BJ316" s="130"/>
      <c r="BK316" s="130"/>
      <c r="BL316" s="130"/>
      <c r="BM316" s="130"/>
      <c r="BN316" s="130"/>
      <c r="BO316" s="130"/>
      <c r="BP316" s="130"/>
      <c r="BQ316" s="130"/>
      <c r="BR316" s="130"/>
      <c r="BS316" s="130"/>
      <c r="BT316" s="130"/>
      <c r="BU316" s="130"/>
      <c r="BV316" s="130"/>
      <c r="BW316" s="130"/>
      <c r="BX316" s="130"/>
      <c r="BY316" s="130"/>
      <c r="BZ316" s="130"/>
      <c r="CA316" s="130"/>
      <c r="CB316" s="130"/>
      <c r="CC316" s="130"/>
      <c r="CD316" s="130"/>
    </row>
    <row r="317" spans="1:82" s="76" customFormat="1">
      <c r="A317" s="101">
        <v>477</v>
      </c>
      <c r="B317" s="78" t="s">
        <v>219</v>
      </c>
      <c r="C317" s="85">
        <v>89.776449238485711</v>
      </c>
      <c r="D317" s="83">
        <v>40.916299457019335</v>
      </c>
      <c r="E317" s="83">
        <v>1.7999999999999999E-2</v>
      </c>
      <c r="F317" s="83">
        <v>6.0000000000000001E-3</v>
      </c>
      <c r="G317" s="83">
        <v>9.8505599999999998</v>
      </c>
      <c r="H317" s="83">
        <v>0.160215</v>
      </c>
      <c r="I317" s="83">
        <v>48.517661617117582</v>
      </c>
      <c r="J317" s="84">
        <v>0.23159099999999999</v>
      </c>
      <c r="K317" s="84">
        <v>0.39221400000000001</v>
      </c>
      <c r="L317" s="84">
        <v>1.8364383999999997E-2</v>
      </c>
      <c r="M317" s="84">
        <v>4.0273099999999999E-2</v>
      </c>
      <c r="N317" s="83">
        <v>100.15117855813691</v>
      </c>
      <c r="O317" s="85">
        <v>61.483381705832784</v>
      </c>
      <c r="P317" s="84">
        <v>1.6204715224903472E-2</v>
      </c>
      <c r="Q317" s="84">
        <v>7.9631363323514004E-2</v>
      </c>
      <c r="R317" s="84">
        <v>2.351044001559302E-2</v>
      </c>
      <c r="S317" s="85">
        <v>38.598499999999994</v>
      </c>
      <c r="T317" s="84">
        <v>8.0839427731534044E-3</v>
      </c>
      <c r="U317" s="85">
        <v>0.12400347692249047</v>
      </c>
      <c r="V317" s="85">
        <v>0.40253049570250227</v>
      </c>
      <c r="W317" s="80"/>
      <c r="X317" s="80"/>
      <c r="Y317" s="80"/>
      <c r="Z317" s="80"/>
      <c r="AA317" s="80"/>
      <c r="AB317" s="170"/>
      <c r="AC317" s="80"/>
      <c r="AD317" s="80"/>
      <c r="AE317" s="80"/>
      <c r="AF317" s="80"/>
      <c r="AG317" s="80"/>
      <c r="AH317" s="80"/>
      <c r="AI317" s="80"/>
      <c r="AJ317" s="80"/>
      <c r="AK317" s="80"/>
      <c r="AL317" s="80"/>
      <c r="AM317" s="80"/>
      <c r="AN317" s="80"/>
      <c r="AO317" s="80"/>
      <c r="AP317" s="80"/>
      <c r="AQ317" s="80"/>
      <c r="AR317" s="80"/>
      <c r="AS317" s="80"/>
      <c r="AT317" s="80"/>
      <c r="AU317" s="80"/>
      <c r="AV317" s="80"/>
      <c r="AW317" s="80"/>
      <c r="AX317" s="80"/>
      <c r="AZ317" s="80"/>
      <c r="BA317" s="80"/>
      <c r="BB317" s="80"/>
      <c r="BC317" s="130"/>
      <c r="BD317" s="130"/>
      <c r="BE317" s="130"/>
      <c r="BF317" s="130"/>
      <c r="BG317" s="130"/>
      <c r="BH317" s="130"/>
      <c r="BI317" s="130"/>
      <c r="BJ317" s="130"/>
      <c r="BK317" s="130"/>
      <c r="BL317" s="130"/>
      <c r="BM317" s="130"/>
      <c r="BN317" s="130"/>
      <c r="BO317" s="130"/>
      <c r="BP317" s="130"/>
      <c r="BQ317" s="130"/>
      <c r="BR317" s="130"/>
      <c r="BS317" s="130"/>
      <c r="BT317" s="130"/>
      <c r="BU317" s="130"/>
      <c r="BV317" s="130"/>
      <c r="BW317" s="130"/>
      <c r="BX317" s="130"/>
      <c r="BY317" s="130"/>
      <c r="BZ317" s="130"/>
      <c r="CA317" s="130"/>
      <c r="CB317" s="130"/>
      <c r="CC317" s="130"/>
      <c r="CD317" s="130"/>
    </row>
    <row r="318" spans="1:82" s="76" customFormat="1">
      <c r="A318" s="101">
        <v>477</v>
      </c>
      <c r="B318" s="78" t="s">
        <v>220</v>
      </c>
      <c r="C318" s="85">
        <v>90.129469041353516</v>
      </c>
      <c r="D318" s="83">
        <v>40.816594441343241</v>
      </c>
      <c r="E318" s="83">
        <v>1.7999999999999999E-2</v>
      </c>
      <c r="F318" s="83">
        <v>8.0000000000000002E-3</v>
      </c>
      <c r="G318" s="83">
        <v>9.4845120000000005</v>
      </c>
      <c r="H318" s="83">
        <v>0.150505</v>
      </c>
      <c r="I318" s="83">
        <v>48.575755244584457</v>
      </c>
      <c r="J318" s="84">
        <v>0.20155199999999998</v>
      </c>
      <c r="K318" s="84">
        <v>0.452094</v>
      </c>
      <c r="L318" s="84">
        <v>1.6767036800000003E-2</v>
      </c>
      <c r="M318" s="84">
        <v>3.7807399999999998E-2</v>
      </c>
      <c r="N318" s="83">
        <v>99.761587122727718</v>
      </c>
      <c r="O318" s="85">
        <v>63.017919670442843</v>
      </c>
      <c r="P318" s="84">
        <v>1.5810117135211656E-2</v>
      </c>
      <c r="Q318" s="84">
        <v>8.827224500242932E-2</v>
      </c>
      <c r="R318" s="84">
        <v>2.1250645262507969E-2</v>
      </c>
      <c r="S318" s="85">
        <v>25.193999999999996</v>
      </c>
      <c r="T318" s="84">
        <v>9.306988593870651E-3</v>
      </c>
      <c r="U318" s="85">
        <v>0.20572474129766549</v>
      </c>
      <c r="V318" s="85">
        <v>0.4936071167746055</v>
      </c>
      <c r="W318" s="80"/>
      <c r="X318" s="80"/>
      <c r="Y318" s="80"/>
      <c r="Z318" s="80"/>
      <c r="AA318" s="80"/>
      <c r="AB318" s="170"/>
      <c r="AC318" s="80"/>
      <c r="AD318" s="80"/>
      <c r="AE318" s="80"/>
      <c r="AF318" s="80"/>
      <c r="AG318" s="80"/>
      <c r="AH318" s="80"/>
      <c r="AI318" s="80"/>
      <c r="AJ318" s="80"/>
      <c r="AK318" s="80"/>
      <c r="AL318" s="80"/>
      <c r="AM318" s="80"/>
      <c r="AN318" s="80"/>
      <c r="AO318" s="80"/>
      <c r="AP318" s="80"/>
      <c r="AQ318" s="80"/>
      <c r="AR318" s="80"/>
      <c r="AS318" s="80"/>
      <c r="AT318" s="80"/>
      <c r="AU318" s="80"/>
      <c r="AV318" s="80"/>
      <c r="AW318" s="80"/>
      <c r="AX318" s="80"/>
      <c r="AZ318" s="80"/>
      <c r="BA318" s="80"/>
      <c r="BB318" s="80"/>
      <c r="BC318" s="130"/>
      <c r="BD318" s="130"/>
      <c r="BE318" s="130"/>
      <c r="BF318" s="130"/>
      <c r="BG318" s="130"/>
      <c r="BH318" s="130"/>
      <c r="BI318" s="130"/>
      <c r="BJ318" s="130"/>
      <c r="BK318" s="130"/>
      <c r="BL318" s="130"/>
      <c r="BM318" s="130"/>
      <c r="BN318" s="130"/>
      <c r="BO318" s="130"/>
      <c r="BP318" s="130"/>
      <c r="BQ318" s="130"/>
      <c r="BR318" s="130"/>
      <c r="BS318" s="130"/>
      <c r="BT318" s="130"/>
      <c r="BU318" s="130"/>
      <c r="BV318" s="130"/>
      <c r="BW318" s="130"/>
      <c r="BX318" s="130"/>
      <c r="BY318" s="130"/>
      <c r="BZ318" s="130"/>
      <c r="CA318" s="130"/>
      <c r="CB318" s="130"/>
      <c r="CC318" s="130"/>
      <c r="CD318" s="130"/>
    </row>
    <row r="319" spans="1:82" s="76" customFormat="1">
      <c r="A319" s="101">
        <v>477</v>
      </c>
      <c r="B319" s="78" t="s">
        <v>221</v>
      </c>
      <c r="C319" s="85">
        <v>89.737207521827983</v>
      </c>
      <c r="D319" s="83">
        <v>40.555379687943827</v>
      </c>
      <c r="E319" s="83">
        <v>1.7000000000000001E-2</v>
      </c>
      <c r="F319" s="83">
        <v>0.01</v>
      </c>
      <c r="G319" s="83">
        <v>9.869408</v>
      </c>
      <c r="H319" s="83">
        <v>0.153418</v>
      </c>
      <c r="I319" s="83">
        <v>48.403457005176953</v>
      </c>
      <c r="J319" s="84">
        <v>0.22868399999999997</v>
      </c>
      <c r="K319" s="84">
        <v>0.40917999999999999</v>
      </c>
      <c r="L319" s="84">
        <v>1.7343651200000004E-2</v>
      </c>
      <c r="M319" s="84">
        <v>4.3560699999999994E-2</v>
      </c>
      <c r="N319" s="83">
        <v>99.707431044320785</v>
      </c>
      <c r="O319" s="85">
        <v>64.330182899007937</v>
      </c>
      <c r="P319" s="84">
        <v>1.5487608564259575E-2</v>
      </c>
      <c r="Q319" s="84">
        <v>8.3431321134936287E-2</v>
      </c>
      <c r="R319" s="84">
        <v>2.3170994653377384E-2</v>
      </c>
      <c r="S319" s="85">
        <v>22.868399999999998</v>
      </c>
      <c r="T319" s="84">
        <v>8.4535284319927073E-3</v>
      </c>
      <c r="U319" s="85">
        <v>0.2725162663418419</v>
      </c>
      <c r="V319" s="85">
        <v>0.44258281102645552</v>
      </c>
      <c r="W319" s="80"/>
      <c r="X319" s="80"/>
      <c r="Y319" s="80"/>
      <c r="Z319" s="80"/>
      <c r="AA319" s="80"/>
      <c r="AB319" s="170"/>
      <c r="AC319" s="80"/>
      <c r="AD319" s="80"/>
      <c r="AE319" s="80"/>
      <c r="AF319" s="80"/>
      <c r="AG319" s="80"/>
      <c r="AH319" s="80"/>
      <c r="AI319" s="80"/>
      <c r="AJ319" s="80"/>
      <c r="AK319" s="80"/>
      <c r="AL319" s="80"/>
      <c r="AM319" s="80"/>
      <c r="AN319" s="80"/>
      <c r="AO319" s="80"/>
      <c r="AP319" s="80"/>
      <c r="AQ319" s="80"/>
      <c r="AR319" s="80"/>
      <c r="AS319" s="80"/>
      <c r="AT319" s="80"/>
      <c r="AU319" s="80"/>
      <c r="AV319" s="80"/>
      <c r="AW319" s="80"/>
      <c r="AX319" s="80"/>
      <c r="AZ319" s="80"/>
      <c r="BA319" s="80"/>
      <c r="BB319" s="80"/>
      <c r="BC319" s="130"/>
      <c r="BD319" s="130"/>
      <c r="BE319" s="130"/>
      <c r="BF319" s="130"/>
      <c r="BG319" s="130"/>
      <c r="BH319" s="130"/>
      <c r="BI319" s="130"/>
      <c r="BJ319" s="130"/>
      <c r="BK319" s="130"/>
      <c r="BL319" s="130"/>
      <c r="BM319" s="130"/>
      <c r="BN319" s="130"/>
      <c r="BO319" s="130"/>
      <c r="BP319" s="130"/>
      <c r="BQ319" s="130"/>
      <c r="BR319" s="130"/>
      <c r="BS319" s="130"/>
      <c r="BT319" s="130"/>
      <c r="BU319" s="130"/>
      <c r="BV319" s="130"/>
      <c r="BW319" s="130"/>
      <c r="BX319" s="130"/>
      <c r="BY319" s="130"/>
      <c r="BZ319" s="130"/>
      <c r="CA319" s="130"/>
      <c r="CB319" s="130"/>
      <c r="CC319" s="130"/>
      <c r="CD319" s="130"/>
    </row>
    <row r="320" spans="1:82" s="76" customFormat="1">
      <c r="A320" s="101">
        <v>477</v>
      </c>
      <c r="B320" s="78" t="s">
        <v>222</v>
      </c>
      <c r="C320" s="85">
        <v>89.466506653407805</v>
      </c>
      <c r="D320" s="83">
        <v>40.711063032618284</v>
      </c>
      <c r="E320" s="83">
        <v>2.5000000000000001E-2</v>
      </c>
      <c r="F320" s="83">
        <v>6.0000000000000001E-3</v>
      </c>
      <c r="G320" s="83">
        <v>10.079711999999999</v>
      </c>
      <c r="H320" s="83">
        <v>0.162157</v>
      </c>
      <c r="I320" s="83">
        <v>48.019148200150582</v>
      </c>
      <c r="J320" s="84">
        <v>0.240312</v>
      </c>
      <c r="K320" s="84">
        <v>0.35628599999999999</v>
      </c>
      <c r="L320" s="84">
        <v>1.9112316799999994E-2</v>
      </c>
      <c r="M320" s="84">
        <v>3.2054099999999995E-2</v>
      </c>
      <c r="N320" s="83">
        <v>99.650844649568867</v>
      </c>
      <c r="O320" s="85">
        <v>62.160202766454724</v>
      </c>
      <c r="P320" s="84">
        <v>1.602827287018975E-2</v>
      </c>
      <c r="Q320" s="84">
        <v>7.4788087757473753E-2</v>
      </c>
      <c r="R320" s="84">
        <v>2.3841157366400946E-2</v>
      </c>
      <c r="S320" s="85">
        <v>40.052</v>
      </c>
      <c r="T320" s="84">
        <v>7.4196651409756311E-3</v>
      </c>
      <c r="U320" s="85">
        <v>0.1605446885837023</v>
      </c>
      <c r="V320" s="85">
        <v>0.35148140258132482</v>
      </c>
      <c r="W320" s="80"/>
      <c r="X320" s="80"/>
      <c r="Y320" s="80"/>
      <c r="Z320" s="80"/>
      <c r="AA320" s="80"/>
      <c r="AB320" s="170"/>
      <c r="AC320" s="80"/>
      <c r="AD320" s="80"/>
      <c r="AE320" s="80"/>
      <c r="AF320" s="80"/>
      <c r="AG320" s="80"/>
      <c r="AH320" s="80"/>
      <c r="AI320" s="80"/>
      <c r="AJ320" s="80"/>
      <c r="AK320" s="80"/>
      <c r="AL320" s="80"/>
      <c r="AM320" s="80"/>
      <c r="AN320" s="80"/>
      <c r="AO320" s="80"/>
      <c r="AP320" s="80"/>
      <c r="AQ320" s="80"/>
      <c r="AR320" s="80"/>
      <c r="AS320" s="80"/>
      <c r="AT320" s="80"/>
      <c r="AU320" s="80"/>
      <c r="AV320" s="80"/>
      <c r="AW320" s="80"/>
      <c r="AX320" s="80"/>
      <c r="AZ320" s="80"/>
      <c r="BA320" s="80"/>
      <c r="BB320" s="80"/>
      <c r="BC320" s="130"/>
      <c r="BD320" s="130"/>
      <c r="BE320" s="130"/>
      <c r="BF320" s="130"/>
      <c r="BG320" s="130"/>
      <c r="BH320" s="130"/>
      <c r="BI320" s="130"/>
      <c r="BJ320" s="130"/>
      <c r="BK320" s="130"/>
      <c r="BL320" s="130"/>
      <c r="BM320" s="130"/>
      <c r="BN320" s="130"/>
      <c r="BO320" s="130"/>
      <c r="BP320" s="130"/>
      <c r="BQ320" s="130"/>
      <c r="BR320" s="130"/>
      <c r="BS320" s="130"/>
      <c r="BT320" s="130"/>
      <c r="BU320" s="130"/>
      <c r="BV320" s="130"/>
      <c r="BW320" s="130"/>
      <c r="BX320" s="130"/>
      <c r="BY320" s="130"/>
      <c r="BZ320" s="130"/>
      <c r="CA320" s="130"/>
      <c r="CB320" s="130"/>
      <c r="CC320" s="130"/>
      <c r="CD320" s="130"/>
    </row>
    <row r="321" spans="1:82" s="76" customFormat="1">
      <c r="A321" s="101">
        <v>477</v>
      </c>
      <c r="B321" s="78" t="s">
        <v>223</v>
      </c>
      <c r="C321" s="85">
        <v>89.816285189148857</v>
      </c>
      <c r="D321" s="83">
        <v>41.143256277616125</v>
      </c>
      <c r="E321" s="83">
        <v>1.7999999999999999E-2</v>
      </c>
      <c r="F321" s="83">
        <v>8.0000000000000002E-3</v>
      </c>
      <c r="G321" s="83">
        <v>9.7463999999999995</v>
      </c>
      <c r="H321" s="83">
        <v>0.153418</v>
      </c>
      <c r="I321" s="83">
        <v>48.213800315770634</v>
      </c>
      <c r="J321" s="84">
        <v>0.22771499999999997</v>
      </c>
      <c r="K321" s="84">
        <v>0.395208</v>
      </c>
      <c r="L321" s="84">
        <v>1.8478959999999996E-2</v>
      </c>
      <c r="M321" s="84">
        <v>3.7807399999999998E-2</v>
      </c>
      <c r="N321" s="83">
        <v>99.962083953386767</v>
      </c>
      <c r="O321" s="85">
        <v>63.528399535908427</v>
      </c>
      <c r="P321" s="84">
        <v>1.5683075583289414E-2</v>
      </c>
      <c r="Q321" s="84">
        <v>7.9891135441983938E-2</v>
      </c>
      <c r="R321" s="84">
        <v>2.3364011327259293E-2</v>
      </c>
      <c r="S321" s="85">
        <v>28.464374999999997</v>
      </c>
      <c r="T321" s="84">
        <v>8.196989190058273E-3</v>
      </c>
      <c r="U321" s="85">
        <v>0.23203504670076214</v>
      </c>
      <c r="V321" s="85">
        <v>0.40526854578559907</v>
      </c>
      <c r="W321" s="80"/>
      <c r="X321" s="80"/>
      <c r="Y321" s="80"/>
      <c r="Z321" s="80"/>
      <c r="AA321" s="80"/>
      <c r="AB321" s="170"/>
      <c r="AC321" s="80"/>
      <c r="AD321" s="80"/>
      <c r="AE321" s="80"/>
      <c r="AF321" s="80"/>
      <c r="AG321" s="80"/>
      <c r="AH321" s="80"/>
      <c r="AI321" s="80"/>
      <c r="AJ321" s="80"/>
      <c r="AK321" s="80"/>
      <c r="AL321" s="80"/>
      <c r="AM321" s="80"/>
      <c r="AN321" s="80"/>
      <c r="AO321" s="80"/>
      <c r="AP321" s="80"/>
      <c r="AQ321" s="80"/>
      <c r="AR321" s="80"/>
      <c r="AS321" s="80"/>
      <c r="AT321" s="80"/>
      <c r="AU321" s="80"/>
      <c r="AV321" s="80"/>
      <c r="AW321" s="80"/>
      <c r="AX321" s="80"/>
      <c r="AZ321" s="80"/>
      <c r="BA321" s="80"/>
      <c r="BB321" s="80"/>
      <c r="BC321" s="130"/>
      <c r="BD321" s="130"/>
      <c r="BE321" s="130"/>
      <c r="BF321" s="130"/>
      <c r="BG321" s="130"/>
      <c r="BH321" s="130"/>
      <c r="BI321" s="130"/>
      <c r="BJ321" s="130"/>
      <c r="BK321" s="130"/>
      <c r="BL321" s="130"/>
      <c r="BM321" s="130"/>
      <c r="BN321" s="130"/>
      <c r="BO321" s="130"/>
      <c r="BP321" s="130"/>
      <c r="BQ321" s="130"/>
      <c r="BR321" s="130"/>
      <c r="BS321" s="130"/>
      <c r="BT321" s="130"/>
      <c r="BU321" s="130"/>
      <c r="BV321" s="130"/>
      <c r="BW321" s="130"/>
      <c r="BX321" s="130"/>
      <c r="BY321" s="130"/>
      <c r="BZ321" s="130"/>
      <c r="CA321" s="130"/>
      <c r="CB321" s="130"/>
      <c r="CC321" s="130"/>
      <c r="CD321" s="130"/>
    </row>
    <row r="322" spans="1:82" s="76" customFormat="1">
      <c r="A322" s="101">
        <v>477</v>
      </c>
      <c r="B322" s="78" t="s">
        <v>224</v>
      </c>
      <c r="C322" s="85">
        <v>90.068490443763238</v>
      </c>
      <c r="D322" s="83">
        <v>41.057701671965553</v>
      </c>
      <c r="E322" s="83">
        <v>1.9E-2</v>
      </c>
      <c r="F322" s="83">
        <v>0.01</v>
      </c>
      <c r="G322" s="83">
        <v>9.5410560000000011</v>
      </c>
      <c r="H322" s="83">
        <v>0.150505</v>
      </c>
      <c r="I322" s="83">
        <v>48.532463627171126</v>
      </c>
      <c r="J322" s="84">
        <v>0.22093199999999999</v>
      </c>
      <c r="K322" s="84">
        <v>0.40718399999999999</v>
      </c>
      <c r="L322" s="84">
        <v>1.6704838399999998E-2</v>
      </c>
      <c r="M322" s="84">
        <v>4.1916899999999993E-2</v>
      </c>
      <c r="N322" s="83">
        <v>99.997464037536687</v>
      </c>
      <c r="O322" s="85">
        <v>63.393614830072096</v>
      </c>
      <c r="P322" s="84">
        <v>1.5716420246387881E-2</v>
      </c>
      <c r="Q322" s="84">
        <v>8.0048797360638926E-2</v>
      </c>
      <c r="R322" s="84">
        <v>2.3155927394200387E-2</v>
      </c>
      <c r="S322" s="85">
        <v>22.0932</v>
      </c>
      <c r="T322" s="84">
        <v>8.3899305654048049E-3</v>
      </c>
      <c r="U322" s="85">
        <v>0.22512936697306962</v>
      </c>
      <c r="V322" s="85">
        <v>0.40693033394060646</v>
      </c>
      <c r="W322" s="80"/>
      <c r="X322" s="80"/>
      <c r="Y322" s="80"/>
      <c r="Z322" s="80"/>
      <c r="AA322" s="80"/>
      <c r="AB322" s="170"/>
      <c r="AC322" s="80"/>
      <c r="AD322" s="80"/>
      <c r="AE322" s="80"/>
      <c r="AF322" s="80"/>
      <c r="AG322" s="80"/>
      <c r="AH322" s="80"/>
      <c r="AI322" s="80"/>
      <c r="AJ322" s="80"/>
      <c r="AK322" s="80"/>
      <c r="AL322" s="80"/>
      <c r="AM322" s="80"/>
      <c r="AN322" s="80"/>
      <c r="AO322" s="80"/>
      <c r="AP322" s="80"/>
      <c r="AQ322" s="80"/>
      <c r="AR322" s="80"/>
      <c r="AS322" s="80"/>
      <c r="AT322" s="80"/>
      <c r="AU322" s="80"/>
      <c r="AV322" s="80"/>
      <c r="AW322" s="80"/>
      <c r="AX322" s="80"/>
      <c r="AZ322" s="80"/>
      <c r="BA322" s="80"/>
      <c r="BB322" s="80"/>
      <c r="BC322" s="130"/>
      <c r="BD322" s="130"/>
      <c r="BE322" s="130"/>
      <c r="BF322" s="130"/>
      <c r="BG322" s="130"/>
      <c r="BH322" s="130"/>
      <c r="BI322" s="130"/>
      <c r="BJ322" s="130"/>
      <c r="BK322" s="130"/>
      <c r="BL322" s="130"/>
      <c r="BM322" s="130"/>
      <c r="BN322" s="130"/>
      <c r="BO322" s="130"/>
      <c r="BP322" s="130"/>
      <c r="BQ322" s="130"/>
      <c r="BR322" s="130"/>
      <c r="BS322" s="130"/>
      <c r="BT322" s="130"/>
      <c r="BU322" s="130"/>
      <c r="BV322" s="130"/>
      <c r="BW322" s="130"/>
      <c r="BX322" s="130"/>
      <c r="BY322" s="130"/>
      <c r="BZ322" s="130"/>
      <c r="CA322" s="130"/>
      <c r="CB322" s="130"/>
      <c r="CC322" s="130"/>
      <c r="CD322" s="130"/>
    </row>
    <row r="323" spans="1:82" s="76" customFormat="1">
      <c r="A323" s="101">
        <v>477</v>
      </c>
      <c r="B323" s="78" t="s">
        <v>225</v>
      </c>
      <c r="C323" s="85">
        <v>90.04204476725748</v>
      </c>
      <c r="D323" s="83">
        <v>41.034118721953327</v>
      </c>
      <c r="E323" s="83">
        <v>2.1000000000000001E-2</v>
      </c>
      <c r="F323" s="83">
        <v>8.9999999999999993E-3</v>
      </c>
      <c r="G323" s="83">
        <v>9.6045440000000006</v>
      </c>
      <c r="H323" s="83">
        <v>0.151476</v>
      </c>
      <c r="I323" s="83">
        <v>48.711354212867079</v>
      </c>
      <c r="J323" s="84">
        <v>0.229653</v>
      </c>
      <c r="K323" s="84">
        <v>0.398202</v>
      </c>
      <c r="L323" s="84">
        <v>1.6635001600000001E-2</v>
      </c>
      <c r="M323" s="84">
        <v>4.2738799999999993E-2</v>
      </c>
      <c r="N323" s="83">
        <v>100.21872173642041</v>
      </c>
      <c r="O323" s="85">
        <v>63.406374607198508</v>
      </c>
      <c r="P323" s="84">
        <v>1.5713257504142941E-2</v>
      </c>
      <c r="Q323" s="84">
        <v>7.8514520724980122E-2</v>
      </c>
      <c r="R323" s="84">
        <v>2.3910869688347512E-2</v>
      </c>
      <c r="S323" s="85">
        <v>25.517000000000003</v>
      </c>
      <c r="T323" s="84">
        <v>8.174726538290638E-3</v>
      </c>
      <c r="U323" s="85">
        <v>0.22578437089199666</v>
      </c>
      <c r="V323" s="85">
        <v>0.39075875134543553</v>
      </c>
      <c r="W323" s="80"/>
      <c r="X323" s="80"/>
      <c r="Y323" s="80"/>
      <c r="Z323" s="80"/>
      <c r="AA323" s="80"/>
      <c r="AB323" s="170"/>
      <c r="AC323" s="80"/>
      <c r="AD323" s="80"/>
      <c r="AE323" s="80"/>
      <c r="AF323" s="80"/>
      <c r="AG323" s="80"/>
      <c r="AH323" s="80"/>
      <c r="AI323" s="80"/>
      <c r="AJ323" s="80"/>
      <c r="AK323" s="80"/>
      <c r="AL323" s="80"/>
      <c r="AM323" s="80"/>
      <c r="AN323" s="80"/>
      <c r="AO323" s="80"/>
      <c r="AP323" s="80"/>
      <c r="AQ323" s="80"/>
      <c r="AR323" s="80"/>
      <c r="AS323" s="80"/>
      <c r="AT323" s="80"/>
      <c r="AU323" s="80"/>
      <c r="AV323" s="80"/>
      <c r="AW323" s="80"/>
      <c r="AX323" s="80"/>
      <c r="AZ323" s="80"/>
      <c r="BA323" s="80"/>
      <c r="BB323" s="80"/>
      <c r="BC323" s="130"/>
      <c r="BD323" s="130"/>
      <c r="BE323" s="130"/>
      <c r="BF323" s="130"/>
      <c r="BG323" s="130"/>
      <c r="BH323" s="130"/>
      <c r="BI323" s="130"/>
      <c r="BJ323" s="130"/>
      <c r="BK323" s="130"/>
      <c r="BL323" s="130"/>
      <c r="BM323" s="130"/>
      <c r="BN323" s="130"/>
      <c r="BO323" s="130"/>
      <c r="BP323" s="130"/>
      <c r="BQ323" s="130"/>
      <c r="BR323" s="130"/>
      <c r="BS323" s="130"/>
      <c r="BT323" s="130"/>
      <c r="BU323" s="130"/>
      <c r="BV323" s="130"/>
      <c r="BW323" s="130"/>
      <c r="BX323" s="130"/>
      <c r="BY323" s="130"/>
      <c r="BZ323" s="130"/>
      <c r="CA323" s="130"/>
      <c r="CB323" s="130"/>
      <c r="CC323" s="130"/>
      <c r="CD323" s="130"/>
    </row>
    <row r="324" spans="1:82" s="76" customFormat="1">
      <c r="A324" s="101">
        <v>477</v>
      </c>
      <c r="B324" s="78" t="s">
        <v>226</v>
      </c>
      <c r="C324" s="85">
        <v>89.447327192900886</v>
      </c>
      <c r="D324" s="83">
        <v>40.916565009283893</v>
      </c>
      <c r="E324" s="83">
        <v>2.8000000000000001E-2</v>
      </c>
      <c r="F324" s="83">
        <v>8.0000000000000002E-3</v>
      </c>
      <c r="G324" s="83">
        <v>10.165023999999999</v>
      </c>
      <c r="H324" s="83">
        <v>0.16895399999999999</v>
      </c>
      <c r="I324" s="83">
        <v>48.32719371593538</v>
      </c>
      <c r="J324" s="84">
        <v>0.24806400000000001</v>
      </c>
      <c r="K324" s="84">
        <v>0.34430999999999995</v>
      </c>
      <c r="L324" s="84">
        <v>1.8018473599999994E-2</v>
      </c>
      <c r="M324" s="84">
        <v>3.2054099999999995E-2</v>
      </c>
      <c r="N324" s="83">
        <v>100.25618329881924</v>
      </c>
      <c r="O324" s="85">
        <v>60.164447127620534</v>
      </c>
      <c r="P324" s="84">
        <v>1.6559957569188155E-2</v>
      </c>
      <c r="Q324" s="84">
        <v>7.2421325227621014E-2</v>
      </c>
      <c r="R324" s="84">
        <v>2.4403680699622551E-2</v>
      </c>
      <c r="S324" s="85">
        <v>31.007999999999999</v>
      </c>
      <c r="T324" s="84">
        <v>7.1245601808339097E-3</v>
      </c>
      <c r="U324" s="85">
        <v>5.0432787421132996E-2</v>
      </c>
      <c r="V324" s="85">
        <v>0.32653525216417106</v>
      </c>
      <c r="W324" s="80"/>
      <c r="X324" s="80"/>
      <c r="Y324" s="80"/>
      <c r="Z324" s="80"/>
      <c r="AA324" s="80"/>
      <c r="AB324" s="170"/>
      <c r="AC324" s="80"/>
      <c r="AD324" s="80"/>
      <c r="AE324" s="80"/>
      <c r="AF324" s="80"/>
      <c r="AG324" s="80"/>
      <c r="AH324" s="80"/>
      <c r="AI324" s="80"/>
      <c r="AJ324" s="80"/>
      <c r="AK324" s="80"/>
      <c r="AL324" s="80"/>
      <c r="AM324" s="80"/>
      <c r="AN324" s="80"/>
      <c r="AO324" s="80"/>
      <c r="AP324" s="80"/>
      <c r="AQ324" s="80"/>
      <c r="AR324" s="80"/>
      <c r="AS324" s="80"/>
      <c r="AT324" s="80"/>
      <c r="AU324" s="80"/>
      <c r="AV324" s="80"/>
      <c r="AW324" s="80"/>
      <c r="AX324" s="80"/>
      <c r="AZ324" s="80"/>
      <c r="BA324" s="80"/>
      <c r="BB324" s="80"/>
      <c r="BC324" s="130"/>
      <c r="BD324" s="130"/>
      <c r="BE324" s="130"/>
      <c r="BF324" s="130"/>
      <c r="BG324" s="130"/>
      <c r="BH324" s="130"/>
      <c r="BI324" s="130"/>
      <c r="BJ324" s="130"/>
      <c r="BK324" s="130"/>
      <c r="BL324" s="130"/>
      <c r="BM324" s="130"/>
      <c r="BN324" s="130"/>
      <c r="BO324" s="130"/>
      <c r="BP324" s="130"/>
      <c r="BQ324" s="130"/>
      <c r="BR324" s="130"/>
      <c r="BS324" s="130"/>
      <c r="BT324" s="130"/>
      <c r="BU324" s="130"/>
      <c r="BV324" s="130"/>
      <c r="BW324" s="130"/>
      <c r="BX324" s="130"/>
      <c r="BY324" s="130"/>
      <c r="BZ324" s="130"/>
      <c r="CA324" s="130"/>
      <c r="CB324" s="130"/>
      <c r="CC324" s="130"/>
      <c r="CD324" s="130"/>
    </row>
    <row r="325" spans="1:82" s="76" customFormat="1">
      <c r="A325" s="101">
        <v>477</v>
      </c>
      <c r="B325" s="78" t="s">
        <v>227</v>
      </c>
      <c r="C325" s="85">
        <v>91.346280572605863</v>
      </c>
      <c r="D325" s="83">
        <v>41.097915339767781</v>
      </c>
      <c r="E325" s="83">
        <v>2.1000000000000001E-2</v>
      </c>
      <c r="F325" s="83">
        <v>0.01</v>
      </c>
      <c r="G325" s="83">
        <v>8.3685119999999991</v>
      </c>
      <c r="H325" s="83">
        <v>0.12623000000000001</v>
      </c>
      <c r="I325" s="83">
        <v>49.546681857020793</v>
      </c>
      <c r="J325" s="84">
        <v>0.21027299999999999</v>
      </c>
      <c r="K325" s="84">
        <v>0.50798200000000004</v>
      </c>
      <c r="L325" s="84">
        <v>1.59946368E-2</v>
      </c>
      <c r="M325" s="84">
        <v>4.4382599999999994E-2</v>
      </c>
      <c r="N325" s="83">
        <v>99.948971433588596</v>
      </c>
      <c r="O325" s="85">
        <v>66.295745860730406</v>
      </c>
      <c r="P325" s="84">
        <v>1.5028425710754698E-2</v>
      </c>
      <c r="Q325" s="84">
        <v>8.579895370292337E-2</v>
      </c>
      <c r="R325" s="84">
        <v>2.5126689189189189E-2</v>
      </c>
      <c r="S325" s="85">
        <v>21.027299999999997</v>
      </c>
      <c r="T325" s="84">
        <v>1.0252593735053899E-2</v>
      </c>
      <c r="U325" s="85">
        <v>0.36761303530270162</v>
      </c>
      <c r="V325" s="85">
        <v>0.46753813181955289</v>
      </c>
      <c r="W325" s="80"/>
      <c r="X325" s="80"/>
      <c r="Y325" s="80"/>
      <c r="Z325" s="80"/>
      <c r="AA325" s="80"/>
      <c r="AB325" s="170"/>
      <c r="AC325" s="80"/>
      <c r="AD325" s="80"/>
      <c r="AE325" s="80"/>
      <c r="AF325" s="80"/>
      <c r="AG325" s="80"/>
      <c r="AH325" s="80"/>
      <c r="AI325" s="80"/>
      <c r="AJ325" s="80"/>
      <c r="AK325" s="80"/>
      <c r="AL325" s="80"/>
      <c r="AM325" s="80"/>
      <c r="AN325" s="80"/>
      <c r="AO325" s="80"/>
      <c r="AP325" s="80"/>
      <c r="AQ325" s="80"/>
      <c r="AR325" s="80"/>
      <c r="AS325" s="80"/>
      <c r="AT325" s="80"/>
      <c r="AU325" s="80"/>
      <c r="AV325" s="80"/>
      <c r="AW325" s="80"/>
      <c r="AX325" s="80"/>
      <c r="AZ325" s="80"/>
      <c r="BA325" s="80"/>
      <c r="BB325" s="80"/>
      <c r="BC325" s="130"/>
      <c r="BD325" s="130"/>
      <c r="BE325" s="130"/>
      <c r="BF325" s="130"/>
      <c r="BG325" s="130"/>
      <c r="BH325" s="130"/>
      <c r="BI325" s="130"/>
      <c r="BJ325" s="130"/>
      <c r="BK325" s="130"/>
      <c r="BL325" s="130"/>
      <c r="BM325" s="130"/>
      <c r="BN325" s="130"/>
      <c r="BO325" s="130"/>
      <c r="BP325" s="130"/>
      <c r="BQ325" s="130"/>
      <c r="BR325" s="130"/>
      <c r="BS325" s="130"/>
      <c r="BT325" s="130"/>
      <c r="BU325" s="130"/>
      <c r="BV325" s="130"/>
      <c r="BW325" s="130"/>
      <c r="BX325" s="130"/>
      <c r="BY325" s="130"/>
      <c r="BZ325" s="130"/>
      <c r="CA325" s="130"/>
      <c r="CB325" s="130"/>
      <c r="CC325" s="130"/>
      <c r="CD325" s="130"/>
    </row>
    <row r="326" spans="1:82" s="76" customFormat="1">
      <c r="A326" s="101">
        <v>477</v>
      </c>
      <c r="B326" s="78" t="s">
        <v>228</v>
      </c>
      <c r="C326" s="85">
        <v>89.585634057172427</v>
      </c>
      <c r="D326" s="83">
        <v>40.885782915882736</v>
      </c>
      <c r="E326" s="83">
        <v>1.9E-2</v>
      </c>
      <c r="F326" s="83">
        <v>8.9999999999999993E-3</v>
      </c>
      <c r="G326" s="83">
        <v>9.9408320000000003</v>
      </c>
      <c r="H326" s="83">
        <v>0.159244</v>
      </c>
      <c r="I326" s="83">
        <v>47.963022772305422</v>
      </c>
      <c r="J326" s="84">
        <v>0.23449799999999998</v>
      </c>
      <c r="K326" s="84">
        <v>0.36526799999999998</v>
      </c>
      <c r="L326" s="84">
        <v>1.8265084799999998E-2</v>
      </c>
      <c r="M326" s="84">
        <v>3.6163599999999997E-2</v>
      </c>
      <c r="N326" s="83">
        <v>99.631076372988161</v>
      </c>
      <c r="O326" s="85">
        <v>62.425158875687629</v>
      </c>
      <c r="P326" s="84">
        <v>1.5960242785943338E-2</v>
      </c>
      <c r="Q326" s="84">
        <v>7.5705566769920796E-2</v>
      </c>
      <c r="R326" s="84">
        <v>2.3589373605750502E-2</v>
      </c>
      <c r="S326" s="85">
        <v>26.055333333333333</v>
      </c>
      <c r="T326" s="84">
        <v>7.6156167582271585E-3</v>
      </c>
      <c r="U326" s="85">
        <v>0.17463371903113467</v>
      </c>
      <c r="V326" s="85">
        <v>0.36115181486831921</v>
      </c>
      <c r="W326" s="80"/>
      <c r="X326" s="80"/>
      <c r="Y326" s="80"/>
      <c r="Z326" s="80"/>
      <c r="AA326" s="80"/>
      <c r="AB326" s="170"/>
      <c r="AC326" s="80"/>
      <c r="AD326" s="80"/>
      <c r="AE326" s="80"/>
      <c r="AF326" s="80"/>
      <c r="AG326" s="80"/>
      <c r="AH326" s="80"/>
      <c r="AI326" s="80"/>
      <c r="AJ326" s="80"/>
      <c r="AK326" s="80"/>
      <c r="AL326" s="80"/>
      <c r="AM326" s="80"/>
      <c r="AN326" s="80"/>
      <c r="AO326" s="80"/>
      <c r="AP326" s="80"/>
      <c r="AQ326" s="80"/>
      <c r="AR326" s="80"/>
      <c r="AS326" s="80"/>
      <c r="AT326" s="80"/>
      <c r="AU326" s="80"/>
      <c r="AV326" s="80"/>
      <c r="AW326" s="80"/>
      <c r="AX326" s="80"/>
      <c r="AZ326" s="80"/>
      <c r="BA326" s="80"/>
      <c r="BB326" s="80"/>
      <c r="BC326" s="130"/>
      <c r="BD326" s="130"/>
      <c r="BE326" s="130"/>
      <c r="BF326" s="130"/>
      <c r="BG326" s="130"/>
      <c r="BH326" s="130"/>
      <c r="BI326" s="130"/>
      <c r="BJ326" s="130"/>
      <c r="BK326" s="130"/>
      <c r="BL326" s="130"/>
      <c r="BM326" s="130"/>
      <c r="BN326" s="130"/>
      <c r="BO326" s="130"/>
      <c r="BP326" s="130"/>
      <c r="BQ326" s="130"/>
      <c r="BR326" s="130"/>
      <c r="BS326" s="130"/>
      <c r="BT326" s="130"/>
      <c r="BU326" s="130"/>
      <c r="BV326" s="130"/>
      <c r="BW326" s="130"/>
      <c r="BX326" s="130"/>
      <c r="BY326" s="130"/>
      <c r="BZ326" s="130"/>
      <c r="CA326" s="130"/>
      <c r="CB326" s="130"/>
      <c r="CC326" s="130"/>
      <c r="CD326" s="130"/>
    </row>
    <row r="327" spans="1:82" s="76" customFormat="1">
      <c r="A327" s="101">
        <v>477</v>
      </c>
      <c r="B327" s="78" t="s">
        <v>229</v>
      </c>
      <c r="C327" s="85">
        <v>90.272466454839076</v>
      </c>
      <c r="D327" s="83">
        <v>41.008162125347276</v>
      </c>
      <c r="E327" s="83">
        <v>1.7999999999999999E-2</v>
      </c>
      <c r="F327" s="83">
        <v>8.0000000000000002E-3</v>
      </c>
      <c r="G327" s="83">
        <v>9.4071360000000013</v>
      </c>
      <c r="H327" s="83">
        <v>0.149534</v>
      </c>
      <c r="I327" s="83">
        <v>48.965282877619394</v>
      </c>
      <c r="J327" s="84">
        <v>0.22093199999999999</v>
      </c>
      <c r="K327" s="84">
        <v>0.42115599999999997</v>
      </c>
      <c r="L327" s="84">
        <v>1.6852150400000002E-2</v>
      </c>
      <c r="M327" s="84">
        <v>3.9451199999999999E-2</v>
      </c>
      <c r="N327" s="83">
        <v>100.25450635336666</v>
      </c>
      <c r="O327" s="85">
        <v>62.909679404015151</v>
      </c>
      <c r="P327" s="84">
        <v>1.5837319487968508E-2</v>
      </c>
      <c r="Q327" s="84">
        <v>8.0911852977915838E-2</v>
      </c>
      <c r="R327" s="84">
        <v>2.3485575205886251E-2</v>
      </c>
      <c r="S327" s="85">
        <v>27.616499999999998</v>
      </c>
      <c r="T327" s="84">
        <v>8.6011144069689047E-3</v>
      </c>
      <c r="U327" s="85">
        <v>0.20009113404172174</v>
      </c>
      <c r="V327" s="85">
        <v>0.4160271127578285</v>
      </c>
      <c r="W327" s="80"/>
      <c r="X327" s="80"/>
      <c r="Y327" s="80"/>
      <c r="Z327" s="80"/>
      <c r="AA327" s="80"/>
      <c r="AB327" s="170"/>
      <c r="AC327" s="80"/>
      <c r="AD327" s="80"/>
      <c r="AE327" s="80"/>
      <c r="AF327" s="80"/>
      <c r="AG327" s="80"/>
      <c r="AH327" s="80"/>
      <c r="AI327" s="80"/>
      <c r="AJ327" s="80"/>
      <c r="AK327" s="80"/>
      <c r="AL327" s="80"/>
      <c r="AM327" s="80"/>
      <c r="AN327" s="80"/>
      <c r="AO327" s="80"/>
      <c r="AP327" s="80"/>
      <c r="AQ327" s="80"/>
      <c r="AR327" s="80"/>
      <c r="AS327" s="80"/>
      <c r="AT327" s="80"/>
      <c r="AU327" s="80"/>
      <c r="AV327" s="80"/>
      <c r="AW327" s="80"/>
      <c r="AX327" s="80"/>
      <c r="AZ327" s="80"/>
      <c r="BA327" s="80"/>
      <c r="BB327" s="80"/>
      <c r="BC327" s="130"/>
      <c r="BD327" s="130"/>
      <c r="BE327" s="130"/>
      <c r="BF327" s="130"/>
      <c r="BG327" s="130"/>
      <c r="BH327" s="130"/>
      <c r="BI327" s="130"/>
      <c r="BJ327" s="130"/>
      <c r="BK327" s="130"/>
      <c r="BL327" s="130"/>
      <c r="BM327" s="130"/>
      <c r="BN327" s="130"/>
      <c r="BO327" s="130"/>
      <c r="BP327" s="130"/>
      <c r="BQ327" s="130"/>
      <c r="BR327" s="130"/>
      <c r="BS327" s="130"/>
      <c r="BT327" s="130"/>
      <c r="BU327" s="130"/>
      <c r="BV327" s="130"/>
      <c r="BW327" s="130"/>
      <c r="BX327" s="130"/>
      <c r="BY327" s="130"/>
      <c r="BZ327" s="130"/>
      <c r="CA327" s="130"/>
      <c r="CB327" s="130"/>
      <c r="CC327" s="130"/>
      <c r="CD327" s="130"/>
    </row>
    <row r="328" spans="1:82" s="76" customFormat="1">
      <c r="A328" s="101">
        <v>477</v>
      </c>
      <c r="B328" s="78" t="s">
        <v>230</v>
      </c>
      <c r="C328" s="85">
        <v>90.230157343763381</v>
      </c>
      <c r="D328" s="83">
        <v>40.944578894758003</v>
      </c>
      <c r="E328" s="83">
        <v>1.9E-2</v>
      </c>
      <c r="F328" s="83">
        <v>7.0000000000000001E-3</v>
      </c>
      <c r="G328" s="83">
        <v>9.4299520000000001</v>
      </c>
      <c r="H328" s="83">
        <v>0.146621</v>
      </c>
      <c r="I328" s="83">
        <v>48.848575218070565</v>
      </c>
      <c r="J328" s="84">
        <v>0.218025</v>
      </c>
      <c r="K328" s="84">
        <v>0.44411</v>
      </c>
      <c r="L328" s="84">
        <v>1.5827052799999998E-2</v>
      </c>
      <c r="M328" s="84">
        <v>4.1095E-2</v>
      </c>
      <c r="N328" s="83">
        <v>100.11478416562856</v>
      </c>
      <c r="O328" s="85">
        <v>64.315152672536669</v>
      </c>
      <c r="P328" s="84">
        <v>1.5491227964269464E-2</v>
      </c>
      <c r="Q328" s="84">
        <v>8.5733022181796528E-2</v>
      </c>
      <c r="R328" s="84">
        <v>2.3120478237853171E-2</v>
      </c>
      <c r="S328" s="85">
        <v>31.146428571428569</v>
      </c>
      <c r="T328" s="84">
        <v>9.0915650664814135E-3</v>
      </c>
      <c r="U328" s="85">
        <v>0.27176668859979358</v>
      </c>
      <c r="V328" s="85">
        <v>0.46684320040057176</v>
      </c>
      <c r="W328" s="80"/>
      <c r="X328" s="80"/>
      <c r="Y328" s="80"/>
      <c r="Z328" s="80"/>
      <c r="AA328" s="80"/>
      <c r="AB328" s="170"/>
      <c r="AC328" s="80"/>
      <c r="AD328" s="80"/>
      <c r="AE328" s="80"/>
      <c r="AF328" s="80"/>
      <c r="AG328" s="80"/>
      <c r="AH328" s="80"/>
      <c r="AI328" s="80"/>
      <c r="AJ328" s="80"/>
      <c r="AK328" s="80"/>
      <c r="AL328" s="80"/>
      <c r="AM328" s="80"/>
      <c r="AN328" s="80"/>
      <c r="AO328" s="80"/>
      <c r="AP328" s="80"/>
      <c r="AQ328" s="80"/>
      <c r="AR328" s="80"/>
      <c r="AS328" s="80"/>
      <c r="AT328" s="80"/>
      <c r="AU328" s="80"/>
      <c r="AV328" s="80"/>
      <c r="AW328" s="80"/>
      <c r="AX328" s="80"/>
      <c r="AZ328" s="80"/>
      <c r="BA328" s="80"/>
      <c r="BB328" s="80"/>
      <c r="BC328" s="130"/>
      <c r="BD328" s="130"/>
      <c r="BE328" s="130"/>
      <c r="BF328" s="130"/>
      <c r="BG328" s="130"/>
      <c r="BH328" s="130"/>
      <c r="BI328" s="130"/>
      <c r="BJ328" s="130"/>
      <c r="BK328" s="130"/>
      <c r="BL328" s="130"/>
      <c r="BM328" s="130"/>
      <c r="BN328" s="130"/>
      <c r="BO328" s="130"/>
      <c r="BP328" s="130"/>
      <c r="BQ328" s="130"/>
      <c r="BR328" s="130"/>
      <c r="BS328" s="130"/>
      <c r="BT328" s="130"/>
      <c r="BU328" s="130"/>
      <c r="BV328" s="130"/>
      <c r="BW328" s="130"/>
      <c r="BX328" s="130"/>
      <c r="BY328" s="130"/>
      <c r="BZ328" s="130"/>
      <c r="CA328" s="130"/>
      <c r="CB328" s="130"/>
      <c r="CC328" s="130"/>
      <c r="CD328" s="130"/>
    </row>
    <row r="329" spans="1:82" s="75" customFormat="1">
      <c r="A329" s="125">
        <v>477</v>
      </c>
      <c r="B329" s="118" t="s">
        <v>627</v>
      </c>
      <c r="C329" s="119">
        <v>89.990574487389878</v>
      </c>
      <c r="D329" s="120">
        <v>40.905856969676883</v>
      </c>
      <c r="E329" s="120">
        <v>2.0153846153846151E-2</v>
      </c>
      <c r="F329" s="120">
        <v>8.461538461538463E-3</v>
      </c>
      <c r="G329" s="120">
        <v>9.6317858461538464</v>
      </c>
      <c r="H329" s="120">
        <v>0.15267107692307691</v>
      </c>
      <c r="I329" s="120">
        <v>48.57671509258391</v>
      </c>
      <c r="J329" s="121">
        <v>0.22614969230769225</v>
      </c>
      <c r="K329" s="121">
        <v>0.4087193846153846</v>
      </c>
      <c r="L329" s="121">
        <v>1.7297343261538457E-2</v>
      </c>
      <c r="M329" s="121">
        <v>3.9387976923076926E-2</v>
      </c>
      <c r="N329" s="120">
        <v>99.987198767060804</v>
      </c>
      <c r="O329" s="119">
        <v>63.171280631421112</v>
      </c>
      <c r="P329" s="121">
        <v>1.5779833578749944E-2</v>
      </c>
      <c r="Q329" s="121">
        <v>8.0673726042871943E-2</v>
      </c>
      <c r="R329" s="121">
        <v>2.3487992252703691E-2</v>
      </c>
      <c r="S329" s="119">
        <v>27.718646195471191</v>
      </c>
      <c r="T329" s="121">
        <v>8.4083210742763436E-3</v>
      </c>
      <c r="U329" s="119">
        <v>0.21199646584088611</v>
      </c>
      <c r="V329" s="119">
        <v>0.4135172072370788</v>
      </c>
      <c r="W329" s="92"/>
      <c r="X329" s="164"/>
      <c r="Y329" s="164"/>
      <c r="Z329" s="164"/>
      <c r="AA329" s="164"/>
      <c r="AB329" s="216"/>
      <c r="AC329" s="164"/>
      <c r="AD329" s="164"/>
      <c r="AE329" s="164"/>
      <c r="AF329" s="164"/>
      <c r="AG329" s="216"/>
      <c r="AH329" s="216"/>
      <c r="AI329" s="216"/>
      <c r="AJ329" s="216"/>
      <c r="AK329" s="164"/>
      <c r="AL329" s="164"/>
      <c r="AM329" s="164"/>
      <c r="AN329" s="164"/>
      <c r="AO329" s="164"/>
      <c r="AP329" s="164"/>
      <c r="AQ329" s="164"/>
      <c r="AR329" s="164"/>
      <c r="AS329" s="164"/>
      <c r="AT329" s="164"/>
      <c r="AU329" s="164"/>
      <c r="AV329" s="164"/>
      <c r="AW329" s="164"/>
      <c r="AX329" s="164"/>
      <c r="AY329" s="164"/>
      <c r="AZ329" s="92"/>
      <c r="BA329" s="164"/>
      <c r="BB329" s="164"/>
      <c r="BC329" s="217"/>
      <c r="BD329" s="217"/>
      <c r="BE329" s="217"/>
      <c r="BF329" s="217"/>
      <c r="BG329" s="217"/>
      <c r="BH329" s="217"/>
      <c r="BI329" s="217"/>
      <c r="BJ329" s="217"/>
      <c r="BK329" s="217"/>
      <c r="BL329" s="217"/>
      <c r="BM329" s="217"/>
      <c r="BN329" s="217"/>
      <c r="BO329" s="217"/>
      <c r="BP329" s="217"/>
      <c r="BQ329" s="217"/>
      <c r="BR329" s="217"/>
      <c r="BS329" s="217"/>
      <c r="BT329" s="217"/>
      <c r="BU329" s="217"/>
      <c r="BV329" s="217"/>
      <c r="BW329" s="217"/>
      <c r="BX329" s="217"/>
      <c r="BY329" s="217"/>
      <c r="BZ329" s="217"/>
      <c r="CA329" s="217"/>
      <c r="CB329" s="218"/>
      <c r="CC329" s="218"/>
      <c r="CD329" s="218"/>
    </row>
    <row r="330" spans="1:82" s="75" customFormat="1">
      <c r="A330" s="79">
        <v>477</v>
      </c>
      <c r="B330" s="78" t="s">
        <v>30</v>
      </c>
      <c r="C330" s="88">
        <v>91.346280572605863</v>
      </c>
      <c r="D330" s="86">
        <v>41.143256277616125</v>
      </c>
      <c r="E330" s="86">
        <v>2.8000000000000001E-2</v>
      </c>
      <c r="F330" s="86">
        <v>1.0999999999999999E-2</v>
      </c>
      <c r="G330" s="86">
        <v>10.165023999999999</v>
      </c>
      <c r="H330" s="86">
        <v>0.16895399999999999</v>
      </c>
      <c r="I330" s="86">
        <v>49.546681857020793</v>
      </c>
      <c r="J330" s="87">
        <v>0.24806400000000001</v>
      </c>
      <c r="K330" s="87">
        <v>0.50798200000000004</v>
      </c>
      <c r="L330" s="87">
        <v>1.9112316799999994E-2</v>
      </c>
      <c r="M330" s="87">
        <v>4.4382599999999994E-2</v>
      </c>
      <c r="N330" s="86">
        <v>100.25618329881924</v>
      </c>
      <c r="O330" s="88">
        <v>66.295745860730406</v>
      </c>
      <c r="P330" s="87">
        <v>1.6559957569188155E-2</v>
      </c>
      <c r="Q330" s="87">
        <v>8.827224500242932E-2</v>
      </c>
      <c r="R330" s="87">
        <v>2.5126689189189189E-2</v>
      </c>
      <c r="S330" s="88">
        <v>40.052</v>
      </c>
      <c r="T330" s="87">
        <v>1.0252593735053899E-2</v>
      </c>
      <c r="U330" s="88">
        <v>0.36761303530270162</v>
      </c>
      <c r="V330" s="88">
        <v>0.4936071167746055</v>
      </c>
      <c r="W330" s="93"/>
      <c r="AB330" s="132"/>
      <c r="AG330" s="132"/>
      <c r="AH330" s="132"/>
      <c r="AI330" s="132"/>
      <c r="AJ330" s="132"/>
      <c r="AZ330" s="93"/>
      <c r="BC330" s="168"/>
      <c r="BD330" s="168"/>
      <c r="BE330" s="168"/>
      <c r="BF330" s="168"/>
      <c r="BG330" s="168"/>
      <c r="BH330" s="168"/>
      <c r="BI330" s="168"/>
      <c r="BJ330" s="168"/>
      <c r="BK330" s="168"/>
      <c r="BL330" s="168"/>
      <c r="BM330" s="168"/>
      <c r="BN330" s="168"/>
      <c r="BO330" s="168"/>
      <c r="BP330" s="168"/>
      <c r="BQ330" s="168"/>
      <c r="BR330" s="168"/>
      <c r="BS330" s="168"/>
      <c r="BT330" s="168"/>
      <c r="BU330" s="168"/>
      <c r="BV330" s="168"/>
      <c r="BW330" s="168"/>
      <c r="BX330" s="168"/>
      <c r="BY330" s="168"/>
      <c r="BZ330" s="168"/>
      <c r="CA330" s="168"/>
      <c r="CB330" s="133"/>
      <c r="CC330" s="133"/>
      <c r="CD330" s="133"/>
    </row>
    <row r="331" spans="1:82" s="75" customFormat="1" ht="15.75" thickBot="1">
      <c r="A331" s="81">
        <v>477</v>
      </c>
      <c r="B331" s="95" t="s">
        <v>29</v>
      </c>
      <c r="C331" s="122">
        <v>89.447327192900886</v>
      </c>
      <c r="D331" s="123">
        <v>40.555379687943827</v>
      </c>
      <c r="E331" s="123">
        <v>1.7000000000000001E-2</v>
      </c>
      <c r="F331" s="123">
        <v>6.0000000000000001E-3</v>
      </c>
      <c r="G331" s="123">
        <v>8.3685119999999991</v>
      </c>
      <c r="H331" s="123">
        <v>0.12623000000000001</v>
      </c>
      <c r="I331" s="123">
        <v>47.963022772305422</v>
      </c>
      <c r="J331" s="124">
        <v>0.20155199999999998</v>
      </c>
      <c r="K331" s="124">
        <v>0.34430999999999995</v>
      </c>
      <c r="L331" s="124">
        <v>1.5827052799999998E-2</v>
      </c>
      <c r="M331" s="124">
        <v>3.2054099999999995E-2</v>
      </c>
      <c r="N331" s="123">
        <v>99.631076372988161</v>
      </c>
      <c r="O331" s="122">
        <v>60.164447127620534</v>
      </c>
      <c r="P331" s="124">
        <v>1.5028425710754698E-2</v>
      </c>
      <c r="Q331" s="124">
        <v>7.2421325227621014E-2</v>
      </c>
      <c r="R331" s="124">
        <v>2.1250645262507969E-2</v>
      </c>
      <c r="S331" s="122">
        <v>20.701363636363634</v>
      </c>
      <c r="T331" s="124">
        <v>7.1245601808339097E-3</v>
      </c>
      <c r="U331" s="122">
        <v>5.0432787421132996E-2</v>
      </c>
      <c r="V331" s="122">
        <v>0.32653525216417106</v>
      </c>
      <c r="W331" s="94"/>
      <c r="X331" s="134"/>
      <c r="Y331" s="134"/>
      <c r="Z331" s="134"/>
      <c r="AA331" s="134"/>
      <c r="AB331" s="135"/>
      <c r="AC331" s="134"/>
      <c r="AD331" s="134"/>
      <c r="AE331" s="134"/>
      <c r="AF331" s="134"/>
      <c r="AG331" s="135"/>
      <c r="AH331" s="135"/>
      <c r="AI331" s="135"/>
      <c r="AJ331" s="135"/>
      <c r="AK331" s="134"/>
      <c r="AL331" s="134"/>
      <c r="AM331" s="134"/>
      <c r="AN331" s="134"/>
      <c r="AO331" s="134"/>
      <c r="AP331" s="134"/>
      <c r="AQ331" s="134"/>
      <c r="AR331" s="134"/>
      <c r="AS331" s="134"/>
      <c r="AT331" s="134"/>
      <c r="AU331" s="134"/>
      <c r="AV331" s="134"/>
      <c r="AW331" s="134"/>
      <c r="AX331" s="134"/>
      <c r="AY331" s="134"/>
      <c r="AZ331" s="94"/>
      <c r="BA331" s="134"/>
      <c r="BB331" s="134"/>
      <c r="BC331" s="219"/>
      <c r="BD331" s="219"/>
      <c r="BE331" s="219"/>
      <c r="BF331" s="219"/>
      <c r="BG331" s="219"/>
      <c r="BH331" s="219"/>
      <c r="BI331" s="219"/>
      <c r="BJ331" s="219"/>
      <c r="BK331" s="219"/>
      <c r="BL331" s="219"/>
      <c r="BM331" s="219"/>
      <c r="BN331" s="219"/>
      <c r="BO331" s="219"/>
      <c r="BP331" s="219"/>
      <c r="BQ331" s="219"/>
      <c r="BR331" s="219"/>
      <c r="BS331" s="219"/>
      <c r="BT331" s="219"/>
      <c r="BU331" s="219"/>
      <c r="BV331" s="219"/>
      <c r="BW331" s="219"/>
      <c r="BX331" s="219"/>
      <c r="BY331" s="219"/>
      <c r="BZ331" s="219"/>
      <c r="CA331" s="219"/>
      <c r="CB331" s="136"/>
      <c r="CC331" s="136"/>
      <c r="CD331" s="136"/>
    </row>
    <row r="332" spans="1:82" s="76" customFormat="1">
      <c r="A332" s="101">
        <v>479</v>
      </c>
      <c r="B332" s="78" t="s">
        <v>247</v>
      </c>
      <c r="C332" s="85">
        <v>90.413017908263214</v>
      </c>
      <c r="D332" s="83">
        <v>40.956175999999999</v>
      </c>
      <c r="E332" s="83">
        <v>1.7999999999999999E-2</v>
      </c>
      <c r="F332" s="83">
        <v>8.6129999999999991E-3</v>
      </c>
      <c r="G332" s="83">
        <v>9.3567157313707465</v>
      </c>
      <c r="H332" s="83">
        <v>0.1452</v>
      </c>
      <c r="I332" s="83">
        <v>49.493795399999996</v>
      </c>
      <c r="J332" s="84">
        <v>0.21756</v>
      </c>
      <c r="K332" s="84">
        <v>0.43425599999999998</v>
      </c>
      <c r="L332" s="84">
        <v>1.7907612695492181E-2</v>
      </c>
      <c r="M332" s="84">
        <v>4.3848000000000005E-2</v>
      </c>
      <c r="N332" s="83">
        <v>100.69207174406624</v>
      </c>
      <c r="O332" s="85">
        <v>64.440190987401834</v>
      </c>
      <c r="P332" s="84">
        <v>1.5461169129710409E-2</v>
      </c>
      <c r="Q332" s="84">
        <v>8.2095339704785206E-2</v>
      </c>
      <c r="R332" s="84">
        <v>2.3251748396135974E-2</v>
      </c>
      <c r="S332" s="85">
        <v>25.25949146638802</v>
      </c>
      <c r="T332" s="84">
        <v>8.7739482593812163E-3</v>
      </c>
      <c r="U332" s="85">
        <v>0.27799187323697394</v>
      </c>
      <c r="V332" s="85">
        <v>0.428501299556377</v>
      </c>
      <c r="W332" s="80"/>
      <c r="X332" s="107" t="s">
        <v>247</v>
      </c>
      <c r="Y332" s="75" t="s">
        <v>1136</v>
      </c>
      <c r="Z332" s="107"/>
      <c r="AA332" s="165">
        <v>49.74</v>
      </c>
      <c r="AB332" s="166">
        <v>1767.92</v>
      </c>
      <c r="AC332" s="165">
        <v>1.81</v>
      </c>
      <c r="AD332" s="165">
        <v>103.11</v>
      </c>
      <c r="AE332" s="165">
        <v>1.1299999999999999</v>
      </c>
      <c r="AF332" s="165"/>
      <c r="AG332" s="166">
        <v>1202.3699999999999</v>
      </c>
      <c r="AH332" s="166">
        <v>64917.04</v>
      </c>
      <c r="AI332" s="166">
        <v>134.44999999999999</v>
      </c>
      <c r="AJ332" s="166">
        <v>3730.36</v>
      </c>
      <c r="AK332" s="167" t="s">
        <v>945</v>
      </c>
      <c r="AL332" s="167"/>
      <c r="AM332" s="167"/>
      <c r="AN332" s="167"/>
      <c r="AO332" s="167" t="s">
        <v>945</v>
      </c>
      <c r="AP332" s="165">
        <v>0.13500000000000001</v>
      </c>
      <c r="AQ332" s="165"/>
      <c r="AR332" s="165"/>
      <c r="AS332" s="167"/>
      <c r="AT332" s="165">
        <v>0.54</v>
      </c>
      <c r="AU332" s="167" t="s">
        <v>945</v>
      </c>
      <c r="AV332" s="167" t="s">
        <v>945</v>
      </c>
      <c r="AW332" s="167" t="s">
        <v>945</v>
      </c>
      <c r="AX332" s="167" t="s">
        <v>945</v>
      </c>
      <c r="AZ332" s="80"/>
      <c r="BA332" s="165">
        <v>7.4999999999999997E-2</v>
      </c>
      <c r="BB332" s="165"/>
      <c r="BC332" s="130"/>
      <c r="BD332" s="130"/>
      <c r="BE332" s="130"/>
      <c r="BF332" s="130"/>
      <c r="BG332" s="130"/>
      <c r="BH332" s="130"/>
      <c r="BI332" s="130"/>
      <c r="BJ332" s="130"/>
      <c r="BK332" s="130"/>
      <c r="BL332" s="130"/>
      <c r="BM332" s="130"/>
      <c r="BN332" s="130"/>
      <c r="BO332" s="130"/>
      <c r="BP332" s="130"/>
      <c r="BQ332" s="130"/>
      <c r="BR332" s="130"/>
      <c r="BS332" s="130"/>
      <c r="BT332" s="130"/>
      <c r="BU332" s="130"/>
      <c r="BV332" s="130"/>
      <c r="BW332" s="130"/>
      <c r="BX332" s="130"/>
      <c r="BY332" s="130"/>
      <c r="BZ332" s="130"/>
      <c r="CA332" s="130"/>
      <c r="CB332" s="130"/>
      <c r="CC332" s="130"/>
      <c r="CD332" s="130"/>
    </row>
    <row r="333" spans="1:82" s="76" customFormat="1">
      <c r="A333" s="101">
        <v>479</v>
      </c>
      <c r="B333" s="78" t="s">
        <v>248</v>
      </c>
      <c r="C333" s="85">
        <v>90.478170395907597</v>
      </c>
      <c r="D333" s="83">
        <v>40.964320000000001</v>
      </c>
      <c r="E333" s="83">
        <v>2.1000000000000001E-2</v>
      </c>
      <c r="F333" s="83">
        <v>9.5700000000000004E-3</v>
      </c>
      <c r="G333" s="83">
        <v>9.2056732769525098</v>
      </c>
      <c r="H333" s="83">
        <v>0.14616799999999999</v>
      </c>
      <c r="I333" s="83">
        <v>49.063354199999999</v>
      </c>
      <c r="J333" s="84">
        <v>0.21168000000000001</v>
      </c>
      <c r="K333" s="84">
        <v>0.45417600000000002</v>
      </c>
      <c r="L333" s="84">
        <v>1.7073759395352241E-2</v>
      </c>
      <c r="M333" s="84">
        <v>4.8719999999999999E-2</v>
      </c>
      <c r="N333" s="83">
        <v>100.14173523634787</v>
      </c>
      <c r="O333" s="85">
        <v>62.980086454986797</v>
      </c>
      <c r="P333" s="84">
        <v>1.5819614543069127E-2</v>
      </c>
      <c r="Q333" s="84">
        <v>8.5216266486590586E-2</v>
      </c>
      <c r="R333" s="84">
        <v>2.2994515841656675E-2</v>
      </c>
      <c r="S333" s="85">
        <v>22.119122257053291</v>
      </c>
      <c r="T333" s="84">
        <v>9.2569292785938395E-3</v>
      </c>
      <c r="U333" s="85">
        <v>0.20375782813038334</v>
      </c>
      <c r="V333" s="85">
        <v>0.46139649202196215</v>
      </c>
      <c r="W333" s="80"/>
      <c r="X333" s="107" t="s">
        <v>248</v>
      </c>
      <c r="Y333" s="75" t="s">
        <v>1136</v>
      </c>
      <c r="Z333" s="107"/>
      <c r="AA333" s="165">
        <v>41.2</v>
      </c>
      <c r="AB333" s="166">
        <v>2164.6</v>
      </c>
      <c r="AC333" s="167" t="s">
        <v>945</v>
      </c>
      <c r="AD333" s="165">
        <v>98.25</v>
      </c>
      <c r="AE333" s="165">
        <v>0.6</v>
      </c>
      <c r="AF333" s="165"/>
      <c r="AG333" s="166">
        <v>1394.24</v>
      </c>
      <c r="AH333" s="166">
        <v>74598.13</v>
      </c>
      <c r="AI333" s="166">
        <v>148.96</v>
      </c>
      <c r="AJ333" s="166">
        <v>3156.5</v>
      </c>
      <c r="AK333" s="165">
        <v>1.85</v>
      </c>
      <c r="AL333" s="165"/>
      <c r="AM333" s="165"/>
      <c r="AN333" s="165"/>
      <c r="AO333" s="167" t="s">
        <v>945</v>
      </c>
      <c r="AP333" s="167" t="s">
        <v>945</v>
      </c>
      <c r="AQ333" s="167"/>
      <c r="AR333" s="167"/>
      <c r="AS333" s="167" t="s">
        <v>945</v>
      </c>
      <c r="AT333" s="167" t="s">
        <v>945</v>
      </c>
      <c r="AU333" s="167" t="s">
        <v>945</v>
      </c>
      <c r="AV333" s="167" t="s">
        <v>945</v>
      </c>
      <c r="AW333" s="167" t="s">
        <v>945</v>
      </c>
      <c r="AX333" s="167" t="s">
        <v>945</v>
      </c>
      <c r="AZ333" s="80"/>
      <c r="BA333" s="167" t="s">
        <v>945</v>
      </c>
      <c r="BB333" s="167"/>
      <c r="BC333" s="130"/>
      <c r="BD333" s="130"/>
      <c r="BE333" s="130"/>
      <c r="BF333" s="130"/>
      <c r="BG333" s="130"/>
      <c r="BH333" s="130"/>
      <c r="BI333" s="130"/>
      <c r="BJ333" s="130"/>
      <c r="BK333" s="130"/>
      <c r="BL333" s="130"/>
      <c r="BM333" s="130"/>
      <c r="BN333" s="130"/>
      <c r="BO333" s="130"/>
      <c r="BP333" s="130"/>
      <c r="BQ333" s="130"/>
      <c r="BR333" s="130"/>
      <c r="BS333" s="130"/>
      <c r="BT333" s="130"/>
      <c r="BU333" s="130"/>
      <c r="BV333" s="130"/>
      <c r="BW333" s="130"/>
      <c r="BX333" s="130"/>
      <c r="BY333" s="130"/>
      <c r="BZ333" s="130"/>
      <c r="CA333" s="130"/>
      <c r="CB333" s="130"/>
      <c r="CC333" s="130"/>
      <c r="CD333" s="130"/>
    </row>
    <row r="334" spans="1:82" s="76" customFormat="1">
      <c r="A334" s="101">
        <v>479</v>
      </c>
      <c r="B334" s="78" t="s">
        <v>249</v>
      </c>
      <c r="C334" s="85">
        <v>89.875547205747679</v>
      </c>
      <c r="D334" s="83">
        <v>40.657902</v>
      </c>
      <c r="E334" s="83">
        <v>1.7999999999999999E-2</v>
      </c>
      <c r="F334" s="83">
        <v>9.5700000000000004E-3</v>
      </c>
      <c r="G334" s="83">
        <v>9.7834040684911479</v>
      </c>
      <c r="H334" s="83">
        <v>0.15584799999999999</v>
      </c>
      <c r="I334" s="83">
        <v>48.712257000000001</v>
      </c>
      <c r="J334" s="84">
        <v>0.23127999999999999</v>
      </c>
      <c r="K334" s="84">
        <v>0.39840000000000003</v>
      </c>
      <c r="L334" s="84">
        <v>1.7438255524659739E-2</v>
      </c>
      <c r="M334" s="84">
        <v>3.9788000000000004E-2</v>
      </c>
      <c r="N334" s="83">
        <v>100.0238873240158</v>
      </c>
      <c r="O334" s="85">
        <v>62.775294315558419</v>
      </c>
      <c r="P334" s="84">
        <v>1.5871222946383368E-2</v>
      </c>
      <c r="Q334" s="84">
        <v>8.0014937121202848E-2</v>
      </c>
      <c r="R334" s="84">
        <v>2.3640033507853396E-2</v>
      </c>
      <c r="S334" s="85">
        <v>24.167189132706373</v>
      </c>
      <c r="T334" s="84">
        <v>8.1786397210049221E-3</v>
      </c>
      <c r="U334" s="85">
        <v>0.19306972780400411</v>
      </c>
      <c r="V334" s="85">
        <v>0.40657344024490222</v>
      </c>
      <c r="W334" s="80"/>
      <c r="X334" s="107" t="s">
        <v>249</v>
      </c>
      <c r="Y334" s="75" t="s">
        <v>1137</v>
      </c>
      <c r="Z334" s="137">
        <v>5.3404555889104701</v>
      </c>
      <c r="AA334" s="138">
        <v>40.541875433861883</v>
      </c>
      <c r="AB334" s="138">
        <v>1443.756293530595</v>
      </c>
      <c r="AC334" s="137">
        <v>1.8718924912280706</v>
      </c>
      <c r="AD334" s="138">
        <v>88.808985893679704</v>
      </c>
      <c r="AE334" s="137">
        <v>1.1901045817543059</v>
      </c>
      <c r="AF334" s="138">
        <v>317.46139503361616</v>
      </c>
      <c r="AG334" s="138">
        <v>1208.1682375655798</v>
      </c>
      <c r="AH334" s="138"/>
      <c r="AI334" s="138">
        <v>140.00152253966823</v>
      </c>
      <c r="AJ334" s="138">
        <v>3278.6259685573182</v>
      </c>
      <c r="AK334" s="137">
        <v>1.3568119037972821</v>
      </c>
      <c r="AL334" s="138">
        <v>139.46065126175404</v>
      </c>
      <c r="AM334" s="139">
        <v>6.4752820324681271E-2</v>
      </c>
      <c r="AN334" s="140">
        <v>1.088983720562668</v>
      </c>
      <c r="AO334" s="139">
        <v>4.4825441303468223E-2</v>
      </c>
      <c r="AP334" s="139">
        <v>9.7268255040030838E-2</v>
      </c>
      <c r="AQ334" s="139">
        <v>0.26142226875046731</v>
      </c>
      <c r="AR334" s="139">
        <v>8.6744730679156917E-2</v>
      </c>
      <c r="AS334" s="139"/>
      <c r="AT334" s="139"/>
      <c r="AU334" s="139">
        <v>2.6202531645569626E-3</v>
      </c>
      <c r="AV334" s="139">
        <v>1.3028010631772646E-2</v>
      </c>
      <c r="AW334" s="139"/>
      <c r="AX334" s="139"/>
      <c r="AY334" s="139">
        <v>9.4424860853432272E-3</v>
      </c>
      <c r="AZ334" s="139">
        <v>7.971994205697731E-3</v>
      </c>
      <c r="BA334" s="139">
        <v>1.5060240963855423E-2</v>
      </c>
      <c r="BC334" s="141">
        <v>0.38</v>
      </c>
      <c r="BD334" s="141"/>
      <c r="BE334" s="142">
        <v>60.13</v>
      </c>
      <c r="BF334" s="143">
        <v>0.1</v>
      </c>
      <c r="BG334" s="142">
        <v>4.84</v>
      </c>
      <c r="BH334" s="143">
        <v>6.9000000000000006E-2</v>
      </c>
      <c r="BI334" s="142">
        <v>12.79</v>
      </c>
      <c r="BJ334" s="142">
        <v>43.64</v>
      </c>
      <c r="BK334" s="142"/>
      <c r="BL334" s="142">
        <v>5.1100000000000003</v>
      </c>
      <c r="BM334" s="142">
        <v>108.17</v>
      </c>
      <c r="BN334" s="143">
        <v>4.7E-2</v>
      </c>
      <c r="BO334" s="142">
        <v>8.7799999999999994</v>
      </c>
      <c r="BP334" s="144">
        <v>4.5999999999999999E-3</v>
      </c>
      <c r="BQ334" s="141">
        <v>4.9000000000000002E-2</v>
      </c>
      <c r="BR334" s="144">
        <v>2.5000000000000001E-3</v>
      </c>
      <c r="BS334" s="144">
        <v>4.7999999999999996E-3</v>
      </c>
      <c r="BT334" s="144">
        <v>1.0999999999999999E-2</v>
      </c>
      <c r="BU334" s="144">
        <v>9.5999999999999992E-3</v>
      </c>
      <c r="BV334" s="130"/>
      <c r="BW334" s="130"/>
      <c r="BX334" s="130"/>
      <c r="BY334" s="130"/>
      <c r="BZ334" s="130"/>
      <c r="CA334" s="130"/>
      <c r="CB334" s="130"/>
      <c r="CC334" s="130"/>
      <c r="CD334" s="130"/>
    </row>
    <row r="335" spans="1:82" s="76" customFormat="1">
      <c r="A335" s="101">
        <v>479</v>
      </c>
      <c r="B335" s="78" t="s">
        <v>250</v>
      </c>
      <c r="C335" s="85">
        <v>89.89678853457113</v>
      </c>
      <c r="D335" s="83">
        <v>40.618200000000002</v>
      </c>
      <c r="E335" s="83">
        <v>1.9E-2</v>
      </c>
      <c r="F335" s="83">
        <v>6.6990000000000001E-3</v>
      </c>
      <c r="G335" s="83">
        <v>9.768123138033765</v>
      </c>
      <c r="H335" s="83">
        <v>0.15584799999999999</v>
      </c>
      <c r="I335" s="83">
        <v>48.749945400000001</v>
      </c>
      <c r="J335" s="84">
        <v>0.23519999999999999</v>
      </c>
      <c r="K335" s="84">
        <v>0.38047200000000003</v>
      </c>
      <c r="L335" s="84">
        <v>1.7455064548162862E-2</v>
      </c>
      <c r="M335" s="84">
        <v>3.5728000000000003E-2</v>
      </c>
      <c r="N335" s="83">
        <v>99.986670602581924</v>
      </c>
      <c r="O335" s="85">
        <v>62.67724409702894</v>
      </c>
      <c r="P335" s="84">
        <v>1.5896051365383634E-2</v>
      </c>
      <c r="Q335" s="84">
        <v>7.6235928390885596E-2</v>
      </c>
      <c r="R335" s="84">
        <v>2.4078320540842777E-2</v>
      </c>
      <c r="S335" s="85">
        <v>35.109717868338556</v>
      </c>
      <c r="T335" s="84">
        <v>7.8045625872639442E-3</v>
      </c>
      <c r="U335" s="85">
        <v>0.18792776222904894</v>
      </c>
      <c r="V335" s="85">
        <v>0.36674193242561243</v>
      </c>
      <c r="W335" s="80"/>
      <c r="X335" s="107" t="s">
        <v>250</v>
      </c>
      <c r="Y335" s="75" t="s">
        <v>1137</v>
      </c>
      <c r="Z335" s="137">
        <v>5.4845488257107533</v>
      </c>
      <c r="AA335" s="138">
        <v>37.155911279817012</v>
      </c>
      <c r="AB335" s="138">
        <v>1194.1914186273673</v>
      </c>
      <c r="AC335" s="137">
        <v>1.6877291228070175</v>
      </c>
      <c r="AD335" s="138">
        <v>86.540478832536351</v>
      </c>
      <c r="AE335" s="137">
        <v>1.3358521867833384</v>
      </c>
      <c r="AF335" s="138">
        <v>353.588129658338</v>
      </c>
      <c r="AG335" s="138">
        <v>1199.7306243682926</v>
      </c>
      <c r="AH335" s="138"/>
      <c r="AI335" s="138">
        <v>144.3638959898197</v>
      </c>
      <c r="AJ335" s="138">
        <v>3759.4409771904993</v>
      </c>
      <c r="AK335" s="137">
        <v>1.4497786453537622</v>
      </c>
      <c r="AL335" s="138">
        <v>142.31159052194027</v>
      </c>
      <c r="AM335" s="139">
        <v>7.3557736402824897E-2</v>
      </c>
      <c r="AN335" s="140">
        <v>1.113639955745219</v>
      </c>
      <c r="AO335" s="139">
        <v>4.0740628906509493E-2</v>
      </c>
      <c r="AP335" s="139">
        <v>9.4573164850004804E-2</v>
      </c>
      <c r="AQ335" s="139">
        <v>0.44075541929426615</v>
      </c>
      <c r="AR335" s="139">
        <v>0.10398126463700234</v>
      </c>
      <c r="AS335" s="139"/>
      <c r="AT335" s="139"/>
      <c r="AU335" s="139">
        <v>1.9574223245109323E-3</v>
      </c>
      <c r="AV335" s="139"/>
      <c r="AW335" s="139"/>
      <c r="AX335" s="139"/>
      <c r="AY335" s="139"/>
      <c r="AZ335" s="139">
        <v>1.4594881699662002E-2</v>
      </c>
      <c r="BA335" s="139">
        <v>1.2650602409638556E-2</v>
      </c>
      <c r="BC335" s="141">
        <v>0.4</v>
      </c>
      <c r="BD335" s="141"/>
      <c r="BE335" s="142">
        <v>49.99</v>
      </c>
      <c r="BF335" s="143">
        <v>9.5000000000000001E-2</v>
      </c>
      <c r="BG335" s="142">
        <v>4.7300000000000004</v>
      </c>
      <c r="BH335" s="143">
        <v>7.8E-2</v>
      </c>
      <c r="BI335" s="142">
        <v>14.27</v>
      </c>
      <c r="BJ335" s="142">
        <v>43.38</v>
      </c>
      <c r="BK335" s="142"/>
      <c r="BL335" s="142">
        <v>5.27</v>
      </c>
      <c r="BM335" s="142">
        <v>124.17</v>
      </c>
      <c r="BN335" s="143">
        <v>5.0999999999999997E-2</v>
      </c>
      <c r="BO335" s="142">
        <v>8.9499999999999993</v>
      </c>
      <c r="BP335" s="144">
        <v>5.1999999999999998E-3</v>
      </c>
      <c r="BQ335" s="141">
        <v>0.05</v>
      </c>
      <c r="BR335" s="144">
        <v>2.3999999999999998E-3</v>
      </c>
      <c r="BS335" s="144">
        <v>4.7999999999999996E-3</v>
      </c>
      <c r="BT335" s="144">
        <v>1.9E-2</v>
      </c>
      <c r="BU335" s="144">
        <v>1.0999999999999999E-2</v>
      </c>
      <c r="BV335" s="130"/>
      <c r="BW335" s="130"/>
      <c r="BX335" s="130"/>
      <c r="BY335" s="130"/>
      <c r="BZ335" s="130"/>
      <c r="CA335" s="130"/>
      <c r="CB335" s="130"/>
      <c r="CC335" s="130"/>
      <c r="CD335" s="130"/>
    </row>
    <row r="336" spans="1:82" s="76" customFormat="1">
      <c r="A336" s="101">
        <v>479</v>
      </c>
      <c r="B336" s="78" t="s">
        <v>251</v>
      </c>
      <c r="C336" s="85">
        <v>90.07872948461997</v>
      </c>
      <c r="D336" s="83">
        <v>40.94905</v>
      </c>
      <c r="E336" s="83">
        <v>1.7000000000000001E-2</v>
      </c>
      <c r="F336" s="83">
        <v>7.6559999999999996E-3</v>
      </c>
      <c r="G336" s="83">
        <v>9.5681680394698354</v>
      </c>
      <c r="H336" s="83">
        <v>0.152944</v>
      </c>
      <c r="I336" s="83">
        <v>48.726142199999998</v>
      </c>
      <c r="J336" s="84">
        <v>0.23029999999999998</v>
      </c>
      <c r="K336" s="84">
        <v>0.40238400000000002</v>
      </c>
      <c r="L336" s="84">
        <v>1.7675015156583186E-2</v>
      </c>
      <c r="M336" s="84">
        <v>4.2223999999999998E-2</v>
      </c>
      <c r="N336" s="83">
        <v>100.11354325462641</v>
      </c>
      <c r="O336" s="85">
        <v>62.559943766802462</v>
      </c>
      <c r="P336" s="84">
        <v>1.5925856572392882E-2</v>
      </c>
      <c r="Q336" s="84">
        <v>7.9014622429805878E-2</v>
      </c>
      <c r="R336" s="84">
        <v>2.4069393331093789E-2</v>
      </c>
      <c r="S336" s="85">
        <v>30.08098223615465</v>
      </c>
      <c r="T336" s="84">
        <v>8.2580721935339267E-3</v>
      </c>
      <c r="U336" s="85">
        <v>0.18175510385743365</v>
      </c>
      <c r="V336" s="85">
        <v>0.39602992333463988</v>
      </c>
      <c r="W336" s="80"/>
      <c r="X336" s="107" t="s">
        <v>251</v>
      </c>
      <c r="Y336" s="75" t="s">
        <v>1137</v>
      </c>
      <c r="Z336" s="137">
        <v>5.2053681794102058</v>
      </c>
      <c r="AA336" s="138">
        <v>46.708366442884021</v>
      </c>
      <c r="AB336" s="138">
        <v>1321.2432497047232</v>
      </c>
      <c r="AC336" s="137">
        <v>1.8923550877192983</v>
      </c>
      <c r="AD336" s="138">
        <v>93.805832528360341</v>
      </c>
      <c r="AE336" s="137">
        <v>1.3569604606151293</v>
      </c>
      <c r="AF336" s="138">
        <v>352.79224446565286</v>
      </c>
      <c r="AG336" s="138">
        <v>1112.6352616019826</v>
      </c>
      <c r="AH336" s="138"/>
      <c r="AI336" s="138">
        <v>133.30463631347197</v>
      </c>
      <c r="AJ336" s="138">
        <v>3717.1492210678166</v>
      </c>
      <c r="AK336" s="137">
        <v>1.3907322013922141</v>
      </c>
      <c r="AL336" s="138">
        <v>129.63985319290819</v>
      </c>
      <c r="AM336" s="139">
        <v>7.7776758690268719E-2</v>
      </c>
      <c r="AN336" s="140">
        <v>1.096175122490912</v>
      </c>
      <c r="AO336" s="139">
        <v>0.12222188671952847</v>
      </c>
      <c r="AP336" s="139">
        <v>0.10804861580013501</v>
      </c>
      <c r="AQ336" s="139">
        <v>0.42181177663118885</v>
      </c>
      <c r="AR336" s="139">
        <v>8.9929742388758782E-2</v>
      </c>
      <c r="AS336" s="139"/>
      <c r="AT336" s="139"/>
      <c r="AU336" s="139">
        <v>2.2266973532796316E-2</v>
      </c>
      <c r="AV336" s="139"/>
      <c r="AW336" s="139"/>
      <c r="AX336" s="139">
        <v>1.5696512339384048E-2</v>
      </c>
      <c r="AY336" s="139">
        <v>9.8056586270871965E-3</v>
      </c>
      <c r="AZ336" s="139">
        <v>1.4594881699662002E-2</v>
      </c>
      <c r="BA336" s="139">
        <v>1.9277108433734941E-2</v>
      </c>
      <c r="BC336" s="141">
        <v>0.38</v>
      </c>
      <c r="BD336" s="141"/>
      <c r="BE336" s="142">
        <v>55.36</v>
      </c>
      <c r="BF336" s="143">
        <v>0.1</v>
      </c>
      <c r="BG336" s="142">
        <v>5.13</v>
      </c>
      <c r="BH336" s="143">
        <v>7.9000000000000001E-2</v>
      </c>
      <c r="BI336" s="142">
        <v>14.26</v>
      </c>
      <c r="BJ336" s="142">
        <v>40.270000000000003</v>
      </c>
      <c r="BK336" s="142"/>
      <c r="BL336" s="142">
        <v>4.87</v>
      </c>
      <c r="BM336" s="142">
        <v>122.91</v>
      </c>
      <c r="BN336" s="143">
        <v>4.9000000000000002E-2</v>
      </c>
      <c r="BO336" s="142">
        <v>8.2200000000000006</v>
      </c>
      <c r="BP336" s="144">
        <v>5.4999999999999997E-3</v>
      </c>
      <c r="BQ336" s="141">
        <v>0.05</v>
      </c>
      <c r="BR336" s="144">
        <v>5.7000000000000002E-3</v>
      </c>
      <c r="BS336" s="144">
        <v>5.4000000000000003E-3</v>
      </c>
      <c r="BT336" s="144">
        <v>1.7999999999999999E-2</v>
      </c>
      <c r="BU336" s="144">
        <v>0.01</v>
      </c>
      <c r="BV336" s="130"/>
      <c r="BW336" s="130"/>
      <c r="BX336" s="130"/>
      <c r="BY336" s="130"/>
      <c r="BZ336" s="130"/>
      <c r="CA336" s="130"/>
      <c r="CB336" s="130"/>
      <c r="CC336" s="130"/>
      <c r="CD336" s="130"/>
    </row>
    <row r="337" spans="1:82" s="76" customFormat="1">
      <c r="A337" s="101">
        <v>479</v>
      </c>
      <c r="B337" s="78" t="s">
        <v>252</v>
      </c>
      <c r="C337" s="85">
        <v>89.792194989046919</v>
      </c>
      <c r="D337" s="83">
        <v>40.742395999999999</v>
      </c>
      <c r="E337" s="83">
        <v>0.02</v>
      </c>
      <c r="F337" s="83">
        <v>1.1483999999999999E-2</v>
      </c>
      <c r="G337" s="83">
        <v>9.846369328218584</v>
      </c>
      <c r="H337" s="83">
        <v>0.15778400000000001</v>
      </c>
      <c r="I337" s="83">
        <v>48.580347600000003</v>
      </c>
      <c r="J337" s="84">
        <v>0.23912</v>
      </c>
      <c r="K337" s="84">
        <v>0.372504</v>
      </c>
      <c r="L337" s="84">
        <v>1.8368993738959553E-2</v>
      </c>
      <c r="M337" s="84">
        <v>3.8976000000000004E-2</v>
      </c>
      <c r="N337" s="83">
        <v>100.02734992195755</v>
      </c>
      <c r="O337" s="85">
        <v>62.404105157801702</v>
      </c>
      <c r="P337" s="84">
        <v>1.5965627406845383E-2</v>
      </c>
      <c r="Q337" s="84">
        <v>7.5499911825224059E-2</v>
      </c>
      <c r="R337" s="84">
        <v>2.4285093523224752E-2</v>
      </c>
      <c r="S337" s="85">
        <v>20.822013235806342</v>
      </c>
      <c r="T337" s="84">
        <v>7.6677919859099563E-3</v>
      </c>
      <c r="U337" s="85">
        <v>0.17351856404232047</v>
      </c>
      <c r="V337" s="85">
        <v>0.35898417062022664</v>
      </c>
      <c r="W337" s="80"/>
      <c r="X337" s="107" t="s">
        <v>252</v>
      </c>
      <c r="Y337" s="75" t="s">
        <v>1137</v>
      </c>
      <c r="Z337" s="137">
        <v>4.6019777503090227</v>
      </c>
      <c r="AA337" s="138">
        <v>37.032581459636567</v>
      </c>
      <c r="AB337" s="138">
        <v>1345.4995323276059</v>
      </c>
      <c r="AC337" s="137">
        <v>1.6856828631578948</v>
      </c>
      <c r="AD337" s="138">
        <v>85.120107294252904</v>
      </c>
      <c r="AE337" s="137">
        <v>1.1519086576777318</v>
      </c>
      <c r="AF337" s="138">
        <v>328.16282431363942</v>
      </c>
      <c r="AG337" s="138">
        <v>1124.3519472266516</v>
      </c>
      <c r="AH337" s="138"/>
      <c r="AI337" s="138">
        <v>136.84597349069244</v>
      </c>
      <c r="AJ337" s="138">
        <v>3647.9939366657891</v>
      </c>
      <c r="AK337" s="137">
        <v>1.3128411476557034</v>
      </c>
      <c r="AL337" s="138">
        <v>133.64609223042524</v>
      </c>
      <c r="AM337" s="139">
        <v>6.2093001926075378E-2</v>
      </c>
      <c r="AN337" s="140">
        <v>1.0365892207997469</v>
      </c>
      <c r="AO337" s="139">
        <v>4.9447729015816268E-2</v>
      </c>
      <c r="AP337" s="139">
        <v>9.0775537764059014E-2</v>
      </c>
      <c r="AQ337" s="139">
        <v>0.2715255448374419</v>
      </c>
      <c r="AR337" s="139">
        <v>0.10117096018735364</v>
      </c>
      <c r="AS337" s="139"/>
      <c r="AT337" s="139"/>
      <c r="AU337" s="139">
        <v>1.7295742232451095E-3</v>
      </c>
      <c r="AV337" s="139"/>
      <c r="AW337" s="139"/>
      <c r="AX337" s="139"/>
      <c r="AY337" s="139">
        <v>1.2711038961038959E-2</v>
      </c>
      <c r="AZ337" s="139">
        <v>1.6557218734910673E-2</v>
      </c>
      <c r="BA337" s="139">
        <v>1.8795180722891568E-2</v>
      </c>
      <c r="BC337" s="141">
        <v>0.34</v>
      </c>
      <c r="BD337" s="141"/>
      <c r="BE337" s="142">
        <v>56.56</v>
      </c>
      <c r="BF337" s="143">
        <v>9.6000000000000002E-2</v>
      </c>
      <c r="BG337" s="142">
        <v>4.67</v>
      </c>
      <c r="BH337" s="143">
        <v>6.8000000000000005E-2</v>
      </c>
      <c r="BI337" s="142">
        <v>13.29</v>
      </c>
      <c r="BJ337" s="142">
        <v>40.729999999999997</v>
      </c>
      <c r="BK337" s="142"/>
      <c r="BL337" s="142">
        <v>5.01</v>
      </c>
      <c r="BM337" s="142">
        <v>120.77</v>
      </c>
      <c r="BN337" s="143">
        <v>4.5999999999999999E-2</v>
      </c>
      <c r="BO337" s="142">
        <v>8.5</v>
      </c>
      <c r="BP337" s="144">
        <v>5.1000000000000004E-3</v>
      </c>
      <c r="BQ337" s="141">
        <v>4.8000000000000001E-2</v>
      </c>
      <c r="BR337" s="144">
        <v>2.8999999999999998E-3</v>
      </c>
      <c r="BS337" s="144">
        <v>4.7999999999999996E-3</v>
      </c>
      <c r="BT337" s="144">
        <v>1.2E-2</v>
      </c>
      <c r="BU337" s="144">
        <v>1.2E-2</v>
      </c>
      <c r="BV337" s="130"/>
      <c r="BW337" s="130"/>
      <c r="BX337" s="130"/>
      <c r="BY337" s="130"/>
      <c r="BZ337" s="130"/>
      <c r="CA337" s="130"/>
      <c r="CB337" s="130"/>
      <c r="CC337" s="130"/>
      <c r="CD337" s="130"/>
    </row>
    <row r="338" spans="1:82" s="76" customFormat="1">
      <c r="A338" s="101">
        <v>479</v>
      </c>
      <c r="B338" s="78" t="s">
        <v>253</v>
      </c>
      <c r="C338" s="85">
        <v>90.494390475284789</v>
      </c>
      <c r="D338" s="83">
        <v>40.758683999999995</v>
      </c>
      <c r="E338" s="83">
        <v>1.9E-2</v>
      </c>
      <c r="F338" s="83">
        <v>9.5700000000000004E-3</v>
      </c>
      <c r="G338" s="83">
        <v>9.2321790664130301</v>
      </c>
      <c r="H338" s="83">
        <v>0.144232</v>
      </c>
      <c r="I338" s="83">
        <v>49.297418999999998</v>
      </c>
      <c r="J338" s="84">
        <v>0.2107</v>
      </c>
      <c r="K338" s="84">
        <v>0.461148</v>
      </c>
      <c r="L338" s="84">
        <v>1.8044603026945667E-2</v>
      </c>
      <c r="M338" s="84">
        <v>4.7907999999999999E-2</v>
      </c>
      <c r="N338" s="83">
        <v>100.19888466943998</v>
      </c>
      <c r="O338" s="85">
        <v>64.009228648379207</v>
      </c>
      <c r="P338" s="84">
        <v>1.5565266331830547E-2</v>
      </c>
      <c r="Q338" s="84">
        <v>8.6361537753492451E-2</v>
      </c>
      <c r="R338" s="84">
        <v>2.2822347626091168E-2</v>
      </c>
      <c r="S338" s="85">
        <v>22.016718913270637</v>
      </c>
      <c r="T338" s="84">
        <v>9.3544045378927444E-3</v>
      </c>
      <c r="U338" s="85">
        <v>0.25643334267789353</v>
      </c>
      <c r="V338" s="85">
        <v>0.4734678802293612</v>
      </c>
      <c r="W338" s="80"/>
      <c r="X338" s="107" t="s">
        <v>253</v>
      </c>
      <c r="Y338" s="75" t="s">
        <v>1137</v>
      </c>
      <c r="Z338" s="137">
        <v>5.1153099064100287</v>
      </c>
      <c r="AA338" s="138">
        <v>32.962697393681957</v>
      </c>
      <c r="AB338" s="138">
        <v>1500.8674657804288</v>
      </c>
      <c r="AC338" s="137">
        <v>1.7307005754385969</v>
      </c>
      <c r="AD338" s="138">
        <v>84.598963780206461</v>
      </c>
      <c r="AE338" s="137">
        <v>1.1187385130849177</v>
      </c>
      <c r="AF338" s="138">
        <v>293.12236542487972</v>
      </c>
      <c r="AG338" s="138">
        <v>1228.0626099146336</v>
      </c>
      <c r="AH338" s="138"/>
      <c r="AI338" s="138">
        <v>144.13637991418821</v>
      </c>
      <c r="AJ338" s="138">
        <v>3058.8153147835606</v>
      </c>
      <c r="AK338" s="137">
        <v>1.3580682111156128</v>
      </c>
      <c r="AL338" s="138">
        <v>144.67725046883535</v>
      </c>
      <c r="AM338" s="139">
        <v>6.0625515913051445E-2</v>
      </c>
      <c r="AN338" s="140">
        <v>1.1105579263473999</v>
      </c>
      <c r="AO338" s="139">
        <v>5.2887571034307836E-2</v>
      </c>
      <c r="AP338" s="139">
        <v>9.5920709945017821E-2</v>
      </c>
      <c r="AQ338" s="139">
        <v>0.26647390679395461</v>
      </c>
      <c r="AR338" s="139">
        <v>9.4613583138173307E-2</v>
      </c>
      <c r="AS338" s="139"/>
      <c r="AT338" s="139"/>
      <c r="AU338" s="139">
        <v>9.4246260069044893E-3</v>
      </c>
      <c r="AV338" s="139"/>
      <c r="AW338" s="139"/>
      <c r="AX338" s="139"/>
      <c r="AY338" s="139">
        <v>1.3195269016697587E-2</v>
      </c>
      <c r="AZ338" s="139">
        <v>7.1134717527764372E-3</v>
      </c>
      <c r="BA338" s="139">
        <v>1.7108433734939761E-2</v>
      </c>
      <c r="BC338" s="141">
        <v>0.37</v>
      </c>
      <c r="BD338" s="141"/>
      <c r="BE338" s="142">
        <v>63.17</v>
      </c>
      <c r="BF338" s="143">
        <v>9.8000000000000004E-2</v>
      </c>
      <c r="BG338" s="142">
        <v>4.6500000000000004</v>
      </c>
      <c r="BH338" s="143">
        <v>6.6000000000000003E-2</v>
      </c>
      <c r="BI338" s="142">
        <v>11.89</v>
      </c>
      <c r="BJ338" s="142">
        <v>44.53</v>
      </c>
      <c r="BK338" s="142"/>
      <c r="BL338" s="142">
        <v>5.28</v>
      </c>
      <c r="BM338" s="142">
        <v>101.38</v>
      </c>
      <c r="BN338" s="143">
        <v>4.8000000000000001E-2</v>
      </c>
      <c r="BO338" s="142">
        <v>9.15</v>
      </c>
      <c r="BP338" s="144">
        <v>5.3E-3</v>
      </c>
      <c r="BQ338" s="141">
        <v>5.0999999999999997E-2</v>
      </c>
      <c r="BR338" s="144">
        <v>3.0999999999999999E-3</v>
      </c>
      <c r="BS338" s="144">
        <v>5.1000000000000004E-3</v>
      </c>
      <c r="BT338" s="144">
        <v>1.2E-2</v>
      </c>
      <c r="BU338" s="144">
        <v>1.0999999999999999E-2</v>
      </c>
      <c r="BV338" s="130"/>
      <c r="BW338" s="130"/>
      <c r="BX338" s="130"/>
      <c r="BY338" s="130"/>
      <c r="BZ338" s="130"/>
      <c r="CA338" s="130"/>
      <c r="CB338" s="130"/>
      <c r="CC338" s="130"/>
      <c r="CD338" s="130"/>
    </row>
    <row r="339" spans="1:82" s="76" customFormat="1">
      <c r="A339" s="101">
        <v>479</v>
      </c>
      <c r="B339" s="78" t="s">
        <v>254</v>
      </c>
      <c r="C339" s="85">
        <v>90.43228407762237</v>
      </c>
      <c r="D339" s="83">
        <v>41.292116</v>
      </c>
      <c r="E339" s="83">
        <v>1.7999999999999999E-2</v>
      </c>
      <c r="F339" s="83">
        <v>9.5700000000000004E-3</v>
      </c>
      <c r="G339" s="83">
        <v>9.2738118879145475</v>
      </c>
      <c r="H339" s="83">
        <v>0.144232</v>
      </c>
      <c r="I339" s="83">
        <v>49.164517799999999</v>
      </c>
      <c r="J339" s="84">
        <v>0.19698000000000002</v>
      </c>
      <c r="K339" s="84">
        <v>0.45417600000000002</v>
      </c>
      <c r="L339" s="84">
        <v>1.5998806923293998E-2</v>
      </c>
      <c r="M339" s="84">
        <v>4.2223999999999998E-2</v>
      </c>
      <c r="N339" s="83">
        <v>100.61162649483785</v>
      </c>
      <c r="O339" s="85">
        <v>64.297880414294667</v>
      </c>
      <c r="P339" s="84">
        <v>1.5495389353232223E-2</v>
      </c>
      <c r="Q339" s="84">
        <v>8.56703772655628E-2</v>
      </c>
      <c r="R339" s="84">
        <v>2.1240456716261472E-2</v>
      </c>
      <c r="S339" s="85">
        <v>20.58307210031348</v>
      </c>
      <c r="T339" s="84">
        <v>9.2378817147678819E-3</v>
      </c>
      <c r="U339" s="85">
        <v>0.2709048649456065</v>
      </c>
      <c r="V339" s="85">
        <v>0.46618291045448507</v>
      </c>
      <c r="W339" s="80"/>
      <c r="X339" s="107" t="s">
        <v>254</v>
      </c>
      <c r="Y339" s="75" t="s">
        <v>1137</v>
      </c>
      <c r="Z339" s="137">
        <v>4.9171817058096403</v>
      </c>
      <c r="AA339" s="138">
        <v>45.015384365861586</v>
      </c>
      <c r="AB339" s="138">
        <v>1332.8411055709537</v>
      </c>
      <c r="AC339" s="137">
        <v>1.8514298947368424</v>
      </c>
      <c r="AD339" s="138">
        <v>94.378068543783897</v>
      </c>
      <c r="AE339" s="137">
        <v>1.3378624985768421</v>
      </c>
      <c r="AF339" s="138">
        <v>342.1015703909361</v>
      </c>
      <c r="AG339" s="138">
        <v>1052.0224075555939</v>
      </c>
      <c r="AH339" s="138"/>
      <c r="AI339" s="138">
        <v>132.93863219180395</v>
      </c>
      <c r="AJ339" s="138">
        <v>3859.9407417401017</v>
      </c>
      <c r="AK339" s="137">
        <v>1.4146020404404993</v>
      </c>
      <c r="AL339" s="138">
        <v>130.55322393915372</v>
      </c>
      <c r="AM339" s="139">
        <v>7.1539943134916975E-2</v>
      </c>
      <c r="AN339" s="140">
        <v>0.98933143669985768</v>
      </c>
      <c r="AO339" s="139">
        <v>7.6643979974515219E-2</v>
      </c>
      <c r="AP339" s="139">
        <v>0.10118838622552329</v>
      </c>
      <c r="AQ339" s="139">
        <v>0.3144644682070839</v>
      </c>
      <c r="AR339" s="139">
        <v>9.8360655737704916E-2</v>
      </c>
      <c r="AS339" s="139"/>
      <c r="AT339" s="139"/>
      <c r="AU339" s="139">
        <v>2.9723820483314158E-2</v>
      </c>
      <c r="AV339" s="139">
        <v>1.0819873236556943E-2</v>
      </c>
      <c r="AW339" s="139"/>
      <c r="AX339" s="139"/>
      <c r="AY339" s="139"/>
      <c r="AZ339" s="139">
        <v>8.5852245292129415E-3</v>
      </c>
      <c r="BA339" s="139">
        <v>2.204819277108434E-2</v>
      </c>
      <c r="BC339" s="141">
        <v>0.36</v>
      </c>
      <c r="BD339" s="141"/>
      <c r="BE339" s="142">
        <v>56.29</v>
      </c>
      <c r="BF339" s="143">
        <v>0.1</v>
      </c>
      <c r="BG339" s="142">
        <v>5.2</v>
      </c>
      <c r="BH339" s="143">
        <v>7.9000000000000001E-2</v>
      </c>
      <c r="BI339" s="142">
        <v>13.9</v>
      </c>
      <c r="BJ339" s="142">
        <v>38.19</v>
      </c>
      <c r="BK339" s="142"/>
      <c r="BL339" s="142">
        <v>4.87</v>
      </c>
      <c r="BM339" s="142">
        <v>128.08000000000001</v>
      </c>
      <c r="BN339" s="143">
        <v>0.05</v>
      </c>
      <c r="BO339" s="142">
        <v>8.33</v>
      </c>
      <c r="BP339" s="144">
        <v>5.7000000000000002E-3</v>
      </c>
      <c r="BQ339" s="141">
        <v>4.5999999999999999E-2</v>
      </c>
      <c r="BR339" s="144">
        <v>4.1000000000000003E-3</v>
      </c>
      <c r="BS339" s="144">
        <v>5.3E-3</v>
      </c>
      <c r="BT339" s="144">
        <v>1.4E-2</v>
      </c>
      <c r="BU339" s="144">
        <v>1.2E-2</v>
      </c>
      <c r="BV339" s="130"/>
      <c r="BW339" s="130"/>
      <c r="BX339" s="130"/>
      <c r="BY339" s="130"/>
      <c r="BZ339" s="130"/>
      <c r="CA339" s="130"/>
      <c r="CB339" s="130"/>
      <c r="CC339" s="130"/>
      <c r="CD339" s="130"/>
    </row>
    <row r="340" spans="1:82" s="76" customFormat="1">
      <c r="A340" s="101">
        <v>479</v>
      </c>
      <c r="B340" s="78" t="s">
        <v>255</v>
      </c>
      <c r="C340" s="85">
        <v>90.798808378549239</v>
      </c>
      <c r="D340" s="83">
        <v>41.114984</v>
      </c>
      <c r="E340" s="83">
        <v>1E-3</v>
      </c>
      <c r="F340" s="83">
        <v>1.0526999999999998E-2</v>
      </c>
      <c r="G340" s="83">
        <v>8.9760817307692324</v>
      </c>
      <c r="H340" s="83">
        <v>0.11906399999999999</v>
      </c>
      <c r="I340" s="83">
        <v>49.682237400000005</v>
      </c>
      <c r="J340" s="84">
        <v>3.3320000000000002E-2</v>
      </c>
      <c r="K340" s="84">
        <v>0.39840000000000003</v>
      </c>
      <c r="L340" s="84">
        <v>1.9326310096153841E-2</v>
      </c>
      <c r="M340" s="84">
        <v>2.1924000000000003E-2</v>
      </c>
      <c r="N340" s="83">
        <v>100.37686444086538</v>
      </c>
      <c r="O340" s="85">
        <v>75.388713051545665</v>
      </c>
      <c r="P340" s="84">
        <v>1.3215780602672499E-2</v>
      </c>
      <c r="Q340" s="84">
        <v>7.1978863044087904E-2</v>
      </c>
      <c r="R340" s="84">
        <v>3.7120874117914861E-3</v>
      </c>
      <c r="S340" s="85">
        <v>3.1651942623729465</v>
      </c>
      <c r="T340" s="84">
        <v>8.0189625276417195E-3</v>
      </c>
      <c r="U340" s="85">
        <v>0.74301183718652553</v>
      </c>
      <c r="V340" s="85">
        <v>0.32187161225729538</v>
      </c>
      <c r="W340" s="80"/>
      <c r="X340" s="107" t="s">
        <v>255</v>
      </c>
      <c r="Y340" s="75" t="s">
        <v>1137</v>
      </c>
      <c r="Z340" s="137">
        <v>5.2774147978103469</v>
      </c>
      <c r="AA340" s="138">
        <v>41.932138861350516</v>
      </c>
      <c r="AB340" s="138">
        <v>1367.9083688833018</v>
      </c>
      <c r="AC340" s="137">
        <v>1.7798108070175442</v>
      </c>
      <c r="AD340" s="138">
        <v>93.468622019271464</v>
      </c>
      <c r="AE340" s="137">
        <v>1.2473984678691672</v>
      </c>
      <c r="AF340" s="138">
        <v>344.98396541309313</v>
      </c>
      <c r="AG340" s="138">
        <v>1163.8407767637182</v>
      </c>
      <c r="AH340" s="138"/>
      <c r="AI340" s="138">
        <v>136.47996936902442</v>
      </c>
      <c r="AJ340" s="138">
        <v>3481.2448515494971</v>
      </c>
      <c r="AK340" s="137">
        <v>1.3228916062023499</v>
      </c>
      <c r="AL340" s="138">
        <v>132.15985173405556</v>
      </c>
      <c r="AM340" s="139">
        <v>7.0897918004219004E-2</v>
      </c>
      <c r="AN340" s="140">
        <v>1.0386439070649596</v>
      </c>
      <c r="AO340" s="139">
        <v>4.0095658528042324E-2</v>
      </c>
      <c r="AP340" s="139">
        <v>9.3225619754991787E-2</v>
      </c>
      <c r="AQ340" s="139">
        <v>0.26521099728308278</v>
      </c>
      <c r="AR340" s="139">
        <v>0.10398126463700234</v>
      </c>
      <c r="AS340" s="139"/>
      <c r="AT340" s="139"/>
      <c r="AU340" s="139">
        <v>2.8481012658227848E-3</v>
      </c>
      <c r="AV340" s="139">
        <v>7.5076671437333889E-3</v>
      </c>
      <c r="AW340" s="139"/>
      <c r="AX340" s="139"/>
      <c r="AY340" s="139">
        <v>1.3800556586270871E-2</v>
      </c>
      <c r="AZ340" s="139">
        <v>8.5852245292129415E-3</v>
      </c>
      <c r="BA340" s="139">
        <v>1.5180722891566266E-2</v>
      </c>
      <c r="BC340" s="141">
        <v>0.39</v>
      </c>
      <c r="BD340" s="141"/>
      <c r="BE340" s="142">
        <v>57.69</v>
      </c>
      <c r="BF340" s="143">
        <v>0.1</v>
      </c>
      <c r="BG340" s="142">
        <v>5.16</v>
      </c>
      <c r="BH340" s="143">
        <v>7.3999999999999996E-2</v>
      </c>
      <c r="BI340" s="142">
        <v>14.04</v>
      </c>
      <c r="BJ340" s="142">
        <v>42.29</v>
      </c>
      <c r="BK340" s="142"/>
      <c r="BL340" s="142">
        <v>5.01</v>
      </c>
      <c r="BM340" s="142">
        <v>115.65</v>
      </c>
      <c r="BN340" s="143">
        <v>4.7E-2</v>
      </c>
      <c r="BO340" s="142">
        <v>8.44</v>
      </c>
      <c r="BP340" s="144">
        <v>5.3E-3</v>
      </c>
      <c r="BQ340" s="141">
        <v>4.8000000000000001E-2</v>
      </c>
      <c r="BR340" s="144">
        <v>2.3999999999999998E-3</v>
      </c>
      <c r="BS340" s="144">
        <v>4.7999999999999996E-3</v>
      </c>
      <c r="BT340" s="144">
        <v>1.2E-2</v>
      </c>
      <c r="BU340" s="144">
        <v>1.0999999999999999E-2</v>
      </c>
      <c r="BV340" s="130"/>
      <c r="BW340" s="130"/>
      <c r="BX340" s="130"/>
      <c r="BY340" s="130"/>
      <c r="BZ340" s="130"/>
      <c r="CA340" s="130"/>
      <c r="CB340" s="130"/>
      <c r="CC340" s="130"/>
      <c r="CD340" s="130"/>
    </row>
    <row r="341" spans="1:82" s="76" customFormat="1">
      <c r="A341" s="101">
        <v>479</v>
      </c>
      <c r="B341" s="78" t="s">
        <v>256</v>
      </c>
      <c r="C341" s="85">
        <v>88.342932188669764</v>
      </c>
      <c r="D341" s="83">
        <v>40.596821999999996</v>
      </c>
      <c r="E341" s="83">
        <v>2.3E-2</v>
      </c>
      <c r="F341" s="83">
        <v>7.6559999999999996E-3</v>
      </c>
      <c r="G341" s="83">
        <v>11.280384185278473</v>
      </c>
      <c r="H341" s="83">
        <v>0.17327199999999998</v>
      </c>
      <c r="I341" s="83">
        <v>47.949562799999995</v>
      </c>
      <c r="J341" s="84">
        <v>0.245</v>
      </c>
      <c r="K341" s="84">
        <v>0.36353999999999997</v>
      </c>
      <c r="L341" s="84">
        <v>1.979157739619368E-2</v>
      </c>
      <c r="M341" s="84">
        <v>4.2223999999999998E-2</v>
      </c>
      <c r="N341" s="83">
        <v>100.70125256267465</v>
      </c>
      <c r="O341" s="85">
        <v>65.102175684925868</v>
      </c>
      <c r="P341" s="84">
        <v>1.5303953840635685E-2</v>
      </c>
      <c r="Q341" s="84">
        <v>8.5524676915638864E-2</v>
      </c>
      <c r="R341" s="84">
        <v>2.1719118425038979E-2</v>
      </c>
      <c r="S341" s="85">
        <v>32.001044932079417</v>
      </c>
      <c r="T341" s="84">
        <v>7.5817166783426855E-3</v>
      </c>
      <c r="U341" s="85">
        <v>0.31055115960434954</v>
      </c>
      <c r="V341" s="85">
        <v>0.46464719962621676</v>
      </c>
      <c r="W341" s="80"/>
      <c r="X341" s="107" t="s">
        <v>256</v>
      </c>
      <c r="Y341" s="75" t="s">
        <v>1137</v>
      </c>
      <c r="Z341" s="137">
        <v>4.9622108423097284</v>
      </c>
      <c r="AA341" s="138">
        <v>33.680252711095441</v>
      </c>
      <c r="AB341" s="138">
        <v>1248.7024815974564</v>
      </c>
      <c r="AC341" s="137">
        <v>1.4554786526315791</v>
      </c>
      <c r="AD341" s="138">
        <v>78.907259126797229</v>
      </c>
      <c r="AE341" s="137">
        <v>1.2443830001789111</v>
      </c>
      <c r="AF341" s="138">
        <v>334.90633804085007</v>
      </c>
      <c r="AG341" s="138">
        <v>1198.8108845411002</v>
      </c>
      <c r="AH341" s="138"/>
      <c r="AI341" s="138">
        <v>139.6058424081352</v>
      </c>
      <c r="AJ341" s="138">
        <v>3540.4289088982091</v>
      </c>
      <c r="AK341" s="137">
        <v>1.2927402305624103</v>
      </c>
      <c r="AL341" s="138">
        <v>139.99564025171026</v>
      </c>
      <c r="AM341" s="139">
        <v>5.8332569017701542E-2</v>
      </c>
      <c r="AN341" s="140">
        <v>1.0499446815236289</v>
      </c>
      <c r="AO341" s="139">
        <v>3.2893489301825604E-2</v>
      </c>
      <c r="AP341" s="139">
        <v>7.6442558117102322E-2</v>
      </c>
      <c r="AQ341" s="139">
        <v>0.17945944149488605</v>
      </c>
      <c r="AR341" s="139">
        <v>0.11334894613583138</v>
      </c>
      <c r="AS341" s="139"/>
      <c r="AT341" s="139"/>
      <c r="AU341" s="139">
        <v>2.4027617951668588E-3</v>
      </c>
      <c r="AV341" s="139"/>
      <c r="AW341" s="139"/>
      <c r="AX341" s="139"/>
      <c r="AY341" s="139"/>
      <c r="AZ341" s="139">
        <v>9.8116851762433625E-3</v>
      </c>
      <c r="BA341" s="139">
        <v>1.457831325301205E-2</v>
      </c>
      <c r="BC341" s="141">
        <v>0.37</v>
      </c>
      <c r="BD341" s="141"/>
      <c r="BE341" s="142">
        <v>53.36</v>
      </c>
      <c r="BF341" s="143">
        <v>8.6999999999999994E-2</v>
      </c>
      <c r="BG341" s="142">
        <v>4.38</v>
      </c>
      <c r="BH341" s="143">
        <v>7.3999999999999996E-2</v>
      </c>
      <c r="BI341" s="142">
        <v>13.66</v>
      </c>
      <c r="BJ341" s="142">
        <v>43.6</v>
      </c>
      <c r="BK341" s="142"/>
      <c r="BL341" s="142">
        <v>5.13</v>
      </c>
      <c r="BM341" s="142">
        <v>117.76</v>
      </c>
      <c r="BN341" s="143">
        <v>4.7E-2</v>
      </c>
      <c r="BO341" s="142">
        <v>8.9600000000000009</v>
      </c>
      <c r="BP341" s="144">
        <v>6.0000000000000001E-3</v>
      </c>
      <c r="BQ341" s="141">
        <v>5.0999999999999997E-2</v>
      </c>
      <c r="BR341" s="144">
        <v>2.7000000000000001E-3</v>
      </c>
      <c r="BS341" s="144">
        <v>4.7000000000000002E-3</v>
      </c>
      <c r="BT341" s="144">
        <v>9.7999999999999997E-3</v>
      </c>
      <c r="BU341" s="144">
        <v>1.4999999999999999E-2</v>
      </c>
      <c r="BV341" s="130"/>
      <c r="BW341" s="130"/>
      <c r="BX341" s="130"/>
      <c r="BY341" s="130"/>
      <c r="BZ341" s="130"/>
      <c r="CA341" s="130"/>
      <c r="CB341" s="130"/>
      <c r="CC341" s="130"/>
      <c r="CD341" s="130"/>
    </row>
    <row r="342" spans="1:82" s="76" customFormat="1">
      <c r="A342" s="101">
        <v>479</v>
      </c>
      <c r="B342" s="78" t="s">
        <v>257</v>
      </c>
      <c r="C342" s="85">
        <v>91.505145633982337</v>
      </c>
      <c r="D342" s="83">
        <v>41.120074000000002</v>
      </c>
      <c r="E342" s="83">
        <v>2.1999999999999999E-2</v>
      </c>
      <c r="F342" s="83">
        <v>1.5311999999999999E-2</v>
      </c>
      <c r="G342" s="83">
        <v>8.2159981606504608</v>
      </c>
      <c r="H342" s="83">
        <v>0.123904</v>
      </c>
      <c r="I342" s="83">
        <v>49.639589999999998</v>
      </c>
      <c r="J342" s="84">
        <v>0.19894000000000001</v>
      </c>
      <c r="K342" s="84">
        <v>0.55078800000000006</v>
      </c>
      <c r="L342" s="84">
        <v>1.5162402023284491E-2</v>
      </c>
      <c r="M342" s="84">
        <v>4.8719999999999999E-2</v>
      </c>
      <c r="N342" s="83">
        <v>99.95048856267374</v>
      </c>
      <c r="O342" s="85">
        <v>66.309385981489385</v>
      </c>
      <c r="P342" s="84">
        <v>1.5025334300112329E-2</v>
      </c>
      <c r="Q342" s="84">
        <v>9.1162582021897171E-2</v>
      </c>
      <c r="R342" s="84">
        <v>2.4213734729493893E-2</v>
      </c>
      <c r="S342" s="85">
        <v>12.992424242424244</v>
      </c>
      <c r="T342" s="84">
        <v>1.1095740315341043E-2</v>
      </c>
      <c r="U342" s="85">
        <v>0.36825326644673639</v>
      </c>
      <c r="V342" s="85">
        <v>0.52407184702720055</v>
      </c>
      <c r="W342" s="80"/>
      <c r="X342" s="107" t="s">
        <v>257</v>
      </c>
      <c r="Y342" s="75" t="s">
        <v>1137</v>
      </c>
      <c r="Z342" s="137">
        <v>5.4034963800105942</v>
      </c>
      <c r="AA342" s="138">
        <v>42.582423367756483</v>
      </c>
      <c r="AB342" s="138">
        <v>1357.6333756330821</v>
      </c>
      <c r="AC342" s="137">
        <v>1.810504701754386</v>
      </c>
      <c r="AD342" s="138">
        <v>98.056728642935269</v>
      </c>
      <c r="AE342" s="137">
        <v>1.2835840801522369</v>
      </c>
      <c r="AF342" s="138">
        <v>347.81258440871738</v>
      </c>
      <c r="AG342" s="138">
        <v>1130.2002928669513</v>
      </c>
      <c r="AH342" s="138"/>
      <c r="AI342" s="138">
        <v>133.13647225757046</v>
      </c>
      <c r="AJ342" s="138">
        <v>3716.3173611912885</v>
      </c>
      <c r="AK342" s="137">
        <v>1.3467614452506356</v>
      </c>
      <c r="AL342" s="138">
        <v>132.48654788759089</v>
      </c>
      <c r="AM342" s="139">
        <v>6.6678895716775183E-2</v>
      </c>
      <c r="AN342" s="140">
        <v>1.0581634265844793</v>
      </c>
      <c r="AO342" s="139">
        <v>4.4825441303468223E-2</v>
      </c>
      <c r="AP342" s="139">
        <v>0.10045336162824345</v>
      </c>
      <c r="AQ342" s="139">
        <v>0.30941283016359661</v>
      </c>
      <c r="AR342" s="139">
        <v>9.2365339578454331E-2</v>
      </c>
      <c r="AS342" s="139"/>
      <c r="AT342" s="139"/>
      <c r="AU342" s="139">
        <v>1.8642117376294592E-3</v>
      </c>
      <c r="AV342" s="139"/>
      <c r="AW342" s="139"/>
      <c r="AX342" s="139"/>
      <c r="AY342" s="139">
        <v>1.2711038961038959E-2</v>
      </c>
      <c r="AZ342" s="139">
        <v>1.152873008208595E-2</v>
      </c>
      <c r="BA342" s="139">
        <v>1.7710843373493976E-2</v>
      </c>
      <c r="BC342" s="141">
        <v>0.4</v>
      </c>
      <c r="BD342" s="141"/>
      <c r="BE342" s="142">
        <v>57.36</v>
      </c>
      <c r="BF342" s="143">
        <v>0.1</v>
      </c>
      <c r="BG342" s="142">
        <v>5.43</v>
      </c>
      <c r="BH342" s="143">
        <v>7.5999999999999998E-2</v>
      </c>
      <c r="BI342" s="142">
        <v>14.21</v>
      </c>
      <c r="BJ342" s="142">
        <v>41.15</v>
      </c>
      <c r="BK342" s="142"/>
      <c r="BL342" s="142">
        <v>4.9000000000000004</v>
      </c>
      <c r="BM342" s="142">
        <v>123.75</v>
      </c>
      <c r="BN342" s="143">
        <v>4.8000000000000001E-2</v>
      </c>
      <c r="BO342" s="142">
        <v>8.52</v>
      </c>
      <c r="BP342" s="144">
        <v>4.8999999999999998E-3</v>
      </c>
      <c r="BQ342" s="141">
        <v>4.8000000000000001E-2</v>
      </c>
      <c r="BR342" s="144">
        <v>2.5000000000000001E-3</v>
      </c>
      <c r="BS342" s="144">
        <v>5.1000000000000004E-3</v>
      </c>
      <c r="BT342" s="144">
        <v>1.4E-2</v>
      </c>
      <c r="BU342" s="144">
        <v>9.7000000000000003E-3</v>
      </c>
      <c r="BV342" s="130"/>
      <c r="BW342" s="130"/>
      <c r="BX342" s="130"/>
      <c r="BY342" s="130"/>
      <c r="BZ342" s="130"/>
      <c r="CA342" s="130"/>
      <c r="CB342" s="130"/>
      <c r="CC342" s="130"/>
      <c r="CD342" s="130"/>
    </row>
    <row r="343" spans="1:82" s="76" customFormat="1">
      <c r="A343" s="101">
        <v>479</v>
      </c>
      <c r="B343" s="78" t="s">
        <v>258</v>
      </c>
      <c r="C343" s="85">
        <v>90.870750857880878</v>
      </c>
      <c r="D343" s="83">
        <v>41.576138</v>
      </c>
      <c r="E343" s="83">
        <v>2.1000000000000001E-2</v>
      </c>
      <c r="F343" s="83">
        <v>1.3398E-2</v>
      </c>
      <c r="G343" s="83">
        <v>8.8864132763431556</v>
      </c>
      <c r="H343" s="83">
        <v>0.13745599999999999</v>
      </c>
      <c r="I343" s="83">
        <v>49.612811400000005</v>
      </c>
      <c r="J343" s="84">
        <v>0.20579999999999998</v>
      </c>
      <c r="K343" s="84">
        <v>0.50198399999999999</v>
      </c>
      <c r="L343" s="84">
        <v>1.6424945396022531E-2</v>
      </c>
      <c r="M343" s="84">
        <v>4.5472000000000005E-2</v>
      </c>
      <c r="N343" s="83">
        <v>101.01689762173918</v>
      </c>
      <c r="O343" s="85">
        <v>64.649147918920647</v>
      </c>
      <c r="P343" s="84">
        <v>1.5411196027774257E-2</v>
      </c>
      <c r="Q343" s="84">
        <v>8.9913011503150606E-2</v>
      </c>
      <c r="R343" s="84">
        <v>2.3158949916032789E-2</v>
      </c>
      <c r="S343" s="85">
        <v>15.360501567398117</v>
      </c>
      <c r="T343" s="84">
        <v>1.0118031730812174E-2</v>
      </c>
      <c r="U343" s="85">
        <v>0.2883413026479511</v>
      </c>
      <c r="V343" s="85">
        <v>0.51090112384550812</v>
      </c>
      <c r="W343" s="80"/>
      <c r="X343" s="107" t="s">
        <v>258</v>
      </c>
      <c r="Y343" s="75" t="s">
        <v>1137</v>
      </c>
      <c r="Z343" s="137">
        <v>4.4939078227088114</v>
      </c>
      <c r="AA343" s="138">
        <v>32.133024057922619</v>
      </c>
      <c r="AB343" s="138">
        <v>1383.4520046214257</v>
      </c>
      <c r="AC343" s="137">
        <v>1.5056120140350879</v>
      </c>
      <c r="AD343" s="138">
        <v>77.221206581352831</v>
      </c>
      <c r="AE343" s="137">
        <v>1.0071662085454516</v>
      </c>
      <c r="AF343" s="138">
        <v>278.61359346633554</v>
      </c>
      <c r="AG343" s="138">
        <v>1165.1604034722986</v>
      </c>
      <c r="AH343" s="138"/>
      <c r="AI343" s="138">
        <v>137.85495782610164</v>
      </c>
      <c r="AJ343" s="138">
        <v>3149.9316999259272</v>
      </c>
      <c r="AK343" s="137">
        <v>1.2374627085558545</v>
      </c>
      <c r="AL343" s="138">
        <v>135.28556572383863</v>
      </c>
      <c r="AM343" s="139">
        <v>5.7048518756305594E-2</v>
      </c>
      <c r="AN343" s="140">
        <v>0.92666350561087407</v>
      </c>
      <c r="AO343" s="139">
        <v>3.6870806635706473E-2</v>
      </c>
      <c r="AP343" s="139">
        <v>8.1220217999421224E-2</v>
      </c>
      <c r="AQ343" s="139">
        <v>0.18034347815249632</v>
      </c>
      <c r="AR343" s="139">
        <v>0.10772833723653397</v>
      </c>
      <c r="AS343" s="139"/>
      <c r="AT343" s="139"/>
      <c r="AU343" s="139">
        <v>2.5788262370540853E-3</v>
      </c>
      <c r="AV343" s="139"/>
      <c r="AW343" s="139"/>
      <c r="AX343" s="139"/>
      <c r="AY343" s="139">
        <v>1.4526901669758811E-2</v>
      </c>
      <c r="AZ343" s="139">
        <v>1.0792853693867699E-2</v>
      </c>
      <c r="BA343" s="139">
        <v>1.9638554216867471E-2</v>
      </c>
      <c r="BC343" s="141">
        <v>0.33</v>
      </c>
      <c r="BD343" s="141"/>
      <c r="BE343" s="142">
        <v>58.78</v>
      </c>
      <c r="BF343" s="143">
        <v>8.8999999999999996E-2</v>
      </c>
      <c r="BG343" s="142">
        <v>4.3</v>
      </c>
      <c r="BH343" s="143">
        <v>0.06</v>
      </c>
      <c r="BI343" s="142">
        <v>11.4</v>
      </c>
      <c r="BJ343" s="142">
        <v>42.47</v>
      </c>
      <c r="BK343" s="142"/>
      <c r="BL343" s="142">
        <v>5.08</v>
      </c>
      <c r="BM343" s="142">
        <v>105.02</v>
      </c>
      <c r="BN343" s="143">
        <v>4.4999999999999998E-2</v>
      </c>
      <c r="BO343" s="142">
        <v>8.68</v>
      </c>
      <c r="BP343" s="144">
        <v>5.0000000000000001E-3</v>
      </c>
      <c r="BQ343" s="141">
        <v>4.3999999999999997E-2</v>
      </c>
      <c r="BR343" s="144">
        <v>2.5000000000000001E-3</v>
      </c>
      <c r="BS343" s="144">
        <v>4.4999999999999997E-3</v>
      </c>
      <c r="BT343" s="144">
        <v>9.1000000000000004E-3</v>
      </c>
      <c r="BU343" s="144">
        <v>1.2E-2</v>
      </c>
      <c r="BV343" s="130"/>
      <c r="BW343" s="130"/>
      <c r="BX343" s="130"/>
      <c r="BY343" s="130"/>
      <c r="BZ343" s="130"/>
      <c r="CA343" s="130"/>
      <c r="CB343" s="130"/>
      <c r="CC343" s="130"/>
      <c r="CD343" s="130"/>
    </row>
    <row r="344" spans="1:82" s="76" customFormat="1">
      <c r="A344" s="101">
        <v>479</v>
      </c>
      <c r="B344" s="78" t="s">
        <v>259</v>
      </c>
      <c r="C344" s="85">
        <v>89.940269327378886</v>
      </c>
      <c r="D344" s="83">
        <v>41.553742000000007</v>
      </c>
      <c r="E344" s="83">
        <v>1.7999999999999999E-2</v>
      </c>
      <c r="F344" s="83">
        <v>8.6129999999999991E-3</v>
      </c>
      <c r="G344" s="83">
        <v>9.7134713455670294</v>
      </c>
      <c r="H344" s="83">
        <v>0.15391199999999999</v>
      </c>
      <c r="I344" s="83">
        <v>48.710273399999998</v>
      </c>
      <c r="J344" s="84">
        <v>0.22932</v>
      </c>
      <c r="K344" s="84">
        <v>0.39740400000000003</v>
      </c>
      <c r="L344" s="84">
        <v>1.6515181519876271E-2</v>
      </c>
      <c r="M344" s="84">
        <v>3.7352000000000003E-2</v>
      </c>
      <c r="N344" s="83">
        <v>100.8386029270869</v>
      </c>
      <c r="O344" s="85">
        <v>63.110552429745759</v>
      </c>
      <c r="P344" s="84">
        <v>1.5786911273137048E-2</v>
      </c>
      <c r="Q344" s="84">
        <v>7.9247602141640214E-2</v>
      </c>
      <c r="R344" s="84">
        <v>2.3608449733539962E-2</v>
      </c>
      <c r="S344" s="85">
        <v>26.624869383490076</v>
      </c>
      <c r="T344" s="84">
        <v>8.158525343033695E-3</v>
      </c>
      <c r="U344" s="85">
        <v>0.21053067533331715</v>
      </c>
      <c r="V344" s="85">
        <v>0.3984855760933162</v>
      </c>
      <c r="W344" s="80"/>
      <c r="X344" s="107" t="s">
        <v>259</v>
      </c>
      <c r="Y344" s="75" t="s">
        <v>1137</v>
      </c>
      <c r="Z344" s="145">
        <v>4.4488786862087233</v>
      </c>
      <c r="AA344" s="146">
        <v>50.083118795094322</v>
      </c>
      <c r="AB344" s="146">
        <v>1506.2957641012997</v>
      </c>
      <c r="AC344" s="145">
        <v>1.9639741754385964</v>
      </c>
      <c r="AD344" s="146">
        <v>91.894972976856721</v>
      </c>
      <c r="AE344" s="145">
        <v>1.3559553047183772</v>
      </c>
      <c r="AF344" s="146">
        <v>320.91381593702062</v>
      </c>
      <c r="AG344" s="146">
        <v>1102.4981291587962</v>
      </c>
      <c r="AH344" s="146"/>
      <c r="AI344" s="146">
        <v>134.71919278370251</v>
      </c>
      <c r="AJ344" s="146">
        <v>3513.3435513184577</v>
      </c>
      <c r="AK344" s="145">
        <v>1.3203789915656883</v>
      </c>
      <c r="AL344" s="146">
        <v>129.66979639442209</v>
      </c>
      <c r="AM344" s="147">
        <v>7.1081353755846996E-2</v>
      </c>
      <c r="AN344" s="148">
        <v>1.0252884463410779</v>
      </c>
      <c r="AO344" s="147">
        <v>5.030768952043916E-2</v>
      </c>
      <c r="AP344" s="147">
        <v>0.11098871418925434</v>
      </c>
      <c r="AQ344" s="147">
        <v>0.29930955407662202</v>
      </c>
      <c r="AR344" s="147">
        <v>9.8360655737704916E-2</v>
      </c>
      <c r="AS344" s="147"/>
      <c r="AT344" s="147"/>
      <c r="AU344" s="147">
        <v>8.5960874568469514E-3</v>
      </c>
      <c r="AV344" s="147"/>
      <c r="AW344" s="147"/>
      <c r="AX344" s="147"/>
      <c r="AY344" s="147"/>
      <c r="AZ344" s="147"/>
      <c r="BA344" s="147">
        <v>2.0481927710843378E-2</v>
      </c>
      <c r="BB344" s="24"/>
      <c r="BC344" s="149">
        <v>0.33</v>
      </c>
      <c r="BD344" s="149"/>
      <c r="BE344" s="150">
        <v>64.16</v>
      </c>
      <c r="BF344" s="151">
        <v>0.11</v>
      </c>
      <c r="BG344" s="150">
        <v>5.12</v>
      </c>
      <c r="BH344" s="151">
        <v>8.1000000000000003E-2</v>
      </c>
      <c r="BI344" s="150">
        <v>13.15</v>
      </c>
      <c r="BJ344" s="150">
        <v>40.229999999999997</v>
      </c>
      <c r="BK344" s="150"/>
      <c r="BL344" s="150">
        <v>4.97</v>
      </c>
      <c r="BM344" s="150">
        <v>117.29</v>
      </c>
      <c r="BN344" s="151">
        <v>4.8000000000000001E-2</v>
      </c>
      <c r="BO344" s="150">
        <v>8.3699999999999992</v>
      </c>
      <c r="BP344" s="152">
        <v>6.0000000000000001E-3</v>
      </c>
      <c r="BQ344" s="149">
        <v>4.9000000000000002E-2</v>
      </c>
      <c r="BR344" s="152">
        <v>3.2000000000000002E-3</v>
      </c>
      <c r="BS344" s="152">
        <v>6.0000000000000001E-3</v>
      </c>
      <c r="BT344" s="152">
        <v>1.4E-2</v>
      </c>
      <c r="BU344" s="152">
        <v>1.2999999999999999E-2</v>
      </c>
      <c r="BV344" s="130"/>
      <c r="BW344" s="130"/>
      <c r="BX344" s="130"/>
      <c r="BY344" s="130"/>
      <c r="BZ344" s="130"/>
      <c r="CA344" s="130"/>
      <c r="CB344" s="130"/>
      <c r="CC344" s="130"/>
      <c r="CD344" s="130"/>
    </row>
    <row r="345" spans="1:82" s="76" customFormat="1">
      <c r="A345" s="101">
        <v>479</v>
      </c>
      <c r="B345" s="78" t="s">
        <v>260</v>
      </c>
      <c r="C345" s="85">
        <v>89.432604252560026</v>
      </c>
      <c r="D345" s="83">
        <v>41.071210000000001</v>
      </c>
      <c r="E345" s="83">
        <v>2.3E-2</v>
      </c>
      <c r="F345" s="83">
        <v>9.5700000000000004E-3</v>
      </c>
      <c r="G345" s="83">
        <v>10.178217252730029</v>
      </c>
      <c r="H345" s="83">
        <v>0.1694</v>
      </c>
      <c r="I345" s="83">
        <v>48.314545199999998</v>
      </c>
      <c r="J345" s="84">
        <v>0.23618</v>
      </c>
      <c r="K345" s="84">
        <v>0.37549199999999999</v>
      </c>
      <c r="L345" s="84">
        <v>1.7003961021996972E-2</v>
      </c>
      <c r="M345" s="84">
        <v>3.2480000000000002E-2</v>
      </c>
      <c r="N345" s="83">
        <v>100.42709841375202</v>
      </c>
      <c r="O345" s="85">
        <v>60.083927111747514</v>
      </c>
      <c r="P345" s="84">
        <v>1.6582149994191393E-2</v>
      </c>
      <c r="Q345" s="84">
        <v>7.9103283221262824E-2</v>
      </c>
      <c r="R345" s="84">
        <v>2.3204456550252075E-2</v>
      </c>
      <c r="S345" s="85">
        <v>24.679205851619646</v>
      </c>
      <c r="T345" s="84">
        <v>7.7718210622833312E-3</v>
      </c>
      <c r="U345" s="85">
        <v>4.5836736202962136E-2</v>
      </c>
      <c r="V345" s="85">
        <v>0.39696442580875441</v>
      </c>
      <c r="W345" s="80"/>
      <c r="X345" s="80"/>
      <c r="Y345" s="80"/>
      <c r="Z345" s="80"/>
      <c r="AA345" s="80"/>
      <c r="AB345" s="170"/>
      <c r="AC345" s="80"/>
      <c r="AD345" s="80"/>
      <c r="AE345" s="80"/>
      <c r="AF345" s="80"/>
      <c r="AG345" s="170"/>
      <c r="AH345" s="170"/>
      <c r="AI345" s="170"/>
      <c r="AJ345" s="170"/>
      <c r="AK345" s="80"/>
      <c r="AL345" s="80"/>
      <c r="AM345" s="80"/>
      <c r="AN345" s="80"/>
      <c r="AO345" s="80"/>
      <c r="AP345" s="80"/>
      <c r="AQ345" s="80"/>
      <c r="AR345" s="80"/>
      <c r="AS345" s="80"/>
      <c r="AT345" s="80"/>
      <c r="AU345" s="80"/>
      <c r="AV345" s="80"/>
      <c r="AW345" s="80"/>
      <c r="AX345" s="80"/>
      <c r="AZ345" s="80"/>
      <c r="BA345" s="80"/>
      <c r="BB345" s="80"/>
      <c r="BC345" s="130"/>
      <c r="BD345" s="130"/>
      <c r="BE345" s="130"/>
      <c r="BF345" s="130"/>
      <c r="BG345" s="130"/>
      <c r="BH345" s="130"/>
      <c r="BI345" s="130"/>
      <c r="BJ345" s="130"/>
      <c r="BK345" s="130"/>
      <c r="BL345" s="130"/>
      <c r="BM345" s="130"/>
      <c r="BN345" s="130"/>
      <c r="BO345" s="130"/>
      <c r="BP345" s="130"/>
      <c r="BQ345" s="130"/>
      <c r="BR345" s="130"/>
      <c r="BS345" s="130"/>
      <c r="BT345" s="130"/>
      <c r="BU345" s="130"/>
      <c r="BV345" s="130"/>
      <c r="BW345" s="130"/>
      <c r="BX345" s="130"/>
      <c r="BY345" s="130"/>
      <c r="BZ345" s="130"/>
      <c r="CA345" s="130"/>
      <c r="CB345" s="130"/>
      <c r="CC345" s="130"/>
      <c r="CD345" s="130"/>
    </row>
    <row r="346" spans="1:82" s="76" customFormat="1">
      <c r="A346" s="101">
        <v>479</v>
      </c>
      <c r="B346" s="78" t="s">
        <v>261</v>
      </c>
      <c r="C346" s="85">
        <v>89.851336264084267</v>
      </c>
      <c r="D346" s="83">
        <v>41.854051999999996</v>
      </c>
      <c r="E346" s="83">
        <v>0.02</v>
      </c>
      <c r="F346" s="83">
        <v>7.6559999999999996E-3</v>
      </c>
      <c r="G346" s="83">
        <v>9.8386016426675607</v>
      </c>
      <c r="H346" s="83">
        <v>0.15778400000000001</v>
      </c>
      <c r="I346" s="83">
        <v>48.857059800000002</v>
      </c>
      <c r="J346" s="84">
        <v>0.23323999999999998</v>
      </c>
      <c r="K346" s="84">
        <v>0.371508</v>
      </c>
      <c r="L346" s="84">
        <v>1.837753819306568E-2</v>
      </c>
      <c r="M346" s="84">
        <v>3.4104000000000002E-2</v>
      </c>
      <c r="N346" s="83">
        <v>101.39238298086063</v>
      </c>
      <c r="O346" s="85">
        <v>62.354875289430872</v>
      </c>
      <c r="P346" s="84">
        <v>1.5978232447462472E-2</v>
      </c>
      <c r="Q346" s="84">
        <v>7.4812508858016463E-2</v>
      </c>
      <c r="R346" s="84">
        <v>2.3706620968217303E-2</v>
      </c>
      <c r="S346" s="85">
        <v>30.464994775339601</v>
      </c>
      <c r="T346" s="84">
        <v>7.6039778390430282E-3</v>
      </c>
      <c r="U346" s="85">
        <v>0.17090806013052173</v>
      </c>
      <c r="V346" s="85">
        <v>0.35173880586526513</v>
      </c>
      <c r="W346" s="80"/>
      <c r="X346" s="80"/>
      <c r="Y346" s="80"/>
      <c r="Z346" s="80"/>
      <c r="AA346" s="80"/>
      <c r="AB346" s="170"/>
      <c r="AC346" s="80"/>
      <c r="AD346" s="80"/>
      <c r="AE346" s="80"/>
      <c r="AF346" s="80"/>
      <c r="AG346" s="170"/>
      <c r="AH346" s="170"/>
      <c r="AI346" s="170"/>
      <c r="AJ346" s="170"/>
      <c r="AK346" s="80"/>
      <c r="AL346" s="80"/>
      <c r="AM346" s="80"/>
      <c r="AN346" s="80"/>
      <c r="AO346" s="80"/>
      <c r="AP346" s="80"/>
      <c r="AQ346" s="80"/>
      <c r="AR346" s="80"/>
      <c r="AS346" s="80"/>
      <c r="AT346" s="80"/>
      <c r="AU346" s="80"/>
      <c r="AV346" s="80"/>
      <c r="AW346" s="80"/>
      <c r="AX346" s="80"/>
      <c r="AZ346" s="80"/>
      <c r="BA346" s="80"/>
      <c r="BB346" s="80"/>
      <c r="BC346" s="130"/>
      <c r="BD346" s="130"/>
      <c r="BE346" s="130"/>
      <c r="BF346" s="130"/>
      <c r="BG346" s="130"/>
      <c r="BH346" s="130"/>
      <c r="BI346" s="130"/>
      <c r="BJ346" s="130"/>
      <c r="BK346" s="130"/>
      <c r="BL346" s="130"/>
      <c r="BM346" s="130"/>
      <c r="BN346" s="130"/>
      <c r="BO346" s="130"/>
      <c r="BP346" s="130"/>
      <c r="BQ346" s="130"/>
      <c r="BR346" s="130"/>
      <c r="BS346" s="130"/>
      <c r="BT346" s="130"/>
      <c r="BU346" s="130"/>
      <c r="BV346" s="130"/>
      <c r="BW346" s="130"/>
      <c r="BX346" s="130"/>
      <c r="BY346" s="130"/>
      <c r="BZ346" s="130"/>
      <c r="CA346" s="130"/>
      <c r="CB346" s="130"/>
      <c r="CC346" s="130"/>
      <c r="CD346" s="130"/>
    </row>
    <row r="347" spans="1:82" s="76" customFormat="1">
      <c r="A347" s="101">
        <v>479</v>
      </c>
      <c r="B347" s="78" t="s">
        <v>262</v>
      </c>
      <c r="C347" s="85">
        <v>89.854387568021508</v>
      </c>
      <c r="D347" s="83">
        <v>41.689135999999998</v>
      </c>
      <c r="E347" s="83">
        <v>2.3E-2</v>
      </c>
      <c r="F347" s="83">
        <v>7.6559999999999996E-3</v>
      </c>
      <c r="G347" s="83">
        <v>9.8093541342305741</v>
      </c>
      <c r="H347" s="83">
        <v>0.160688</v>
      </c>
      <c r="I347" s="83">
        <v>48.728125800000001</v>
      </c>
      <c r="J347" s="84">
        <v>0.23519999999999999</v>
      </c>
      <c r="K347" s="84">
        <v>0.38545200000000002</v>
      </c>
      <c r="L347" s="84">
        <v>1.640971045234637E-2</v>
      </c>
      <c r="M347" s="84">
        <v>3.8164000000000003E-2</v>
      </c>
      <c r="N347" s="83">
        <v>101.09318564468292</v>
      </c>
      <c r="O347" s="85">
        <v>61.045965686489183</v>
      </c>
      <c r="P347" s="84">
        <v>1.6320827763194316E-2</v>
      </c>
      <c r="Q347" s="84">
        <v>7.7594512566856066E-2</v>
      </c>
      <c r="R347" s="84">
        <v>2.3977113761164931E-2</v>
      </c>
      <c r="S347" s="85">
        <v>30.721003134796238</v>
      </c>
      <c r="T347" s="84">
        <v>7.9102570368097345E-3</v>
      </c>
      <c r="U347" s="85">
        <v>9.9956570242456522E-2</v>
      </c>
      <c r="V347" s="85">
        <v>0.38106168135717627</v>
      </c>
      <c r="W347" s="80"/>
      <c r="X347" s="80"/>
      <c r="Y347" s="80"/>
      <c r="Z347" s="80"/>
      <c r="AA347" s="80"/>
      <c r="AB347" s="170"/>
      <c r="AC347" s="80"/>
      <c r="AD347" s="80"/>
      <c r="AE347" s="80"/>
      <c r="AF347" s="80"/>
      <c r="AG347" s="170"/>
      <c r="AH347" s="170"/>
      <c r="AI347" s="170"/>
      <c r="AJ347" s="170"/>
      <c r="AK347" s="80"/>
      <c r="AL347" s="80"/>
      <c r="AM347" s="80"/>
      <c r="AN347" s="80"/>
      <c r="AO347" s="80"/>
      <c r="AP347" s="80"/>
      <c r="AQ347" s="80"/>
      <c r="AR347" s="80"/>
      <c r="AS347" s="80"/>
      <c r="AT347" s="80"/>
      <c r="AU347" s="80"/>
      <c r="AV347" s="80"/>
      <c r="AW347" s="80"/>
      <c r="AX347" s="80"/>
      <c r="AZ347" s="80"/>
      <c r="BA347" s="80"/>
      <c r="BB347" s="80"/>
      <c r="BC347" s="130"/>
      <c r="BD347" s="130"/>
      <c r="BE347" s="130"/>
      <c r="BF347" s="130"/>
      <c r="BG347" s="130"/>
      <c r="BH347" s="130"/>
      <c r="BI347" s="130"/>
      <c r="BJ347" s="130"/>
      <c r="BK347" s="130"/>
      <c r="BL347" s="130"/>
      <c r="BM347" s="130"/>
      <c r="BN347" s="130"/>
      <c r="BO347" s="130"/>
      <c r="BP347" s="130"/>
      <c r="BQ347" s="130"/>
      <c r="BR347" s="130"/>
      <c r="BS347" s="130"/>
      <c r="BT347" s="130"/>
      <c r="BU347" s="130"/>
      <c r="BV347" s="130"/>
      <c r="BW347" s="130"/>
      <c r="BX347" s="130"/>
      <c r="BY347" s="130"/>
      <c r="BZ347" s="130"/>
      <c r="CA347" s="130"/>
      <c r="CB347" s="130"/>
      <c r="CC347" s="130"/>
      <c r="CD347" s="130"/>
    </row>
    <row r="348" spans="1:82" s="76" customFormat="1">
      <c r="A348" s="101">
        <v>479</v>
      </c>
      <c r="B348" s="78" t="s">
        <v>656</v>
      </c>
      <c r="C348" s="85">
        <v>90.531280786060549</v>
      </c>
      <c r="D348" s="83">
        <v>41.396970000000003</v>
      </c>
      <c r="E348" s="83">
        <v>1.9E-2</v>
      </c>
      <c r="F348" s="83">
        <v>9.5700000000000004E-3</v>
      </c>
      <c r="G348" s="83">
        <v>9.1275025077321761</v>
      </c>
      <c r="H348" s="83">
        <v>0.14229599999999998</v>
      </c>
      <c r="I348" s="83">
        <v>48.948305400000002</v>
      </c>
      <c r="J348" s="84">
        <v>0.21756</v>
      </c>
      <c r="K348" s="84">
        <v>0.426288</v>
      </c>
      <c r="L348" s="84">
        <v>1.5159747241494603E-2</v>
      </c>
      <c r="M348" s="84">
        <v>4.3036000000000005E-2</v>
      </c>
      <c r="N348" s="83">
        <v>100.34568765497367</v>
      </c>
      <c r="O348" s="85">
        <v>64.144477060016996</v>
      </c>
      <c r="P348" s="84">
        <v>1.5532447020728682E-2</v>
      </c>
      <c r="Q348" s="84">
        <v>7.9490898759819656E-2</v>
      </c>
      <c r="R348" s="84">
        <v>2.3835654913893316E-2</v>
      </c>
      <c r="S348" s="85">
        <v>22.733542319749215</v>
      </c>
      <c r="T348" s="84">
        <v>8.7089429657762982E-3</v>
      </c>
      <c r="U348" s="85">
        <v>0.26323022200708968</v>
      </c>
      <c r="V348" s="85">
        <v>0.40104997110825119</v>
      </c>
      <c r="W348" s="80"/>
      <c r="X348" s="80"/>
      <c r="Y348" s="80"/>
      <c r="Z348" s="80"/>
      <c r="AA348" s="80"/>
      <c r="AB348" s="170"/>
      <c r="AC348" s="80"/>
      <c r="AD348" s="80"/>
      <c r="AE348" s="80"/>
      <c r="AF348" s="80"/>
      <c r="AG348" s="170"/>
      <c r="AH348" s="170"/>
      <c r="AI348" s="170"/>
      <c r="AJ348" s="170"/>
      <c r="AK348" s="80"/>
      <c r="AL348" s="80"/>
      <c r="AM348" s="80"/>
      <c r="AN348" s="80"/>
      <c r="AO348" s="80"/>
      <c r="AP348" s="80"/>
      <c r="AQ348" s="80"/>
      <c r="AR348" s="80"/>
      <c r="AS348" s="80"/>
      <c r="AT348" s="80"/>
      <c r="AU348" s="80"/>
      <c r="AV348" s="80"/>
      <c r="AW348" s="80"/>
      <c r="AX348" s="80"/>
      <c r="AZ348" s="80"/>
      <c r="BA348" s="80"/>
      <c r="BB348" s="80"/>
      <c r="BC348" s="130"/>
      <c r="BD348" s="130"/>
      <c r="BE348" s="130"/>
      <c r="BF348" s="130"/>
      <c r="BG348" s="130"/>
      <c r="BH348" s="130"/>
      <c r="BI348" s="130"/>
      <c r="BJ348" s="130"/>
      <c r="BK348" s="130"/>
      <c r="BL348" s="130"/>
      <c r="BM348" s="130"/>
      <c r="BN348" s="130"/>
      <c r="BO348" s="130"/>
      <c r="BP348" s="130"/>
      <c r="BQ348" s="130"/>
      <c r="BR348" s="130"/>
      <c r="BS348" s="130"/>
      <c r="BT348" s="130"/>
      <c r="BU348" s="130"/>
      <c r="BV348" s="130"/>
      <c r="BW348" s="130"/>
      <c r="BX348" s="130"/>
      <c r="BY348" s="130"/>
      <c r="BZ348" s="130"/>
      <c r="CA348" s="130"/>
      <c r="CB348" s="130"/>
      <c r="CC348" s="130"/>
      <c r="CD348" s="130"/>
    </row>
    <row r="349" spans="1:82" s="76" customFormat="1">
      <c r="A349" s="101">
        <v>479</v>
      </c>
      <c r="B349" s="78" t="s">
        <v>657</v>
      </c>
      <c r="C349" s="85">
        <v>89.869760836523326</v>
      </c>
      <c r="D349" s="83">
        <v>40.972463999999995</v>
      </c>
      <c r="E349" s="83">
        <v>0.02</v>
      </c>
      <c r="F349" s="83">
        <v>1.2440999999999999E-2</v>
      </c>
      <c r="G349" s="83">
        <v>9.7505589802528476</v>
      </c>
      <c r="H349" s="83">
        <v>0.15972</v>
      </c>
      <c r="I349" s="83">
        <v>48.517864199999998</v>
      </c>
      <c r="J349" s="84">
        <v>0.24009999999999998</v>
      </c>
      <c r="K349" s="84">
        <v>0.3735</v>
      </c>
      <c r="L349" s="84">
        <v>1.647438512172187E-2</v>
      </c>
      <c r="M349" s="84">
        <v>3.9788000000000004E-2</v>
      </c>
      <c r="N349" s="83">
        <v>100.10291056537457</v>
      </c>
      <c r="O349" s="85">
        <v>61.047827324397993</v>
      </c>
      <c r="P349" s="84">
        <v>1.6320330063718368E-2</v>
      </c>
      <c r="Q349" s="84">
        <v>7.506170848972446E-2</v>
      </c>
      <c r="R349" s="84">
        <v>2.462422928636793E-2</v>
      </c>
      <c r="S349" s="85">
        <v>19.299091712884817</v>
      </c>
      <c r="T349" s="84">
        <v>7.6981954205642879E-3</v>
      </c>
      <c r="U349" s="85">
        <v>0.10005964380392562</v>
      </c>
      <c r="V349" s="85">
        <v>0.35436541982339381</v>
      </c>
      <c r="W349" s="80"/>
      <c r="X349" s="80"/>
      <c r="Y349" s="80"/>
      <c r="Z349" s="80"/>
      <c r="AA349" s="80"/>
      <c r="AB349" s="170"/>
      <c r="AC349" s="80"/>
      <c r="AD349" s="80"/>
      <c r="AE349" s="80"/>
      <c r="AF349" s="80"/>
      <c r="AG349" s="170"/>
      <c r="AH349" s="170"/>
      <c r="AI349" s="170"/>
      <c r="AJ349" s="170"/>
      <c r="AK349" s="80"/>
      <c r="AL349" s="80"/>
      <c r="AM349" s="80"/>
      <c r="AN349" s="80"/>
      <c r="AO349" s="80"/>
      <c r="AP349" s="80"/>
      <c r="AQ349" s="80"/>
      <c r="AR349" s="80"/>
      <c r="AS349" s="80"/>
      <c r="AT349" s="80"/>
      <c r="AU349" s="80"/>
      <c r="AV349" s="80"/>
      <c r="AW349" s="80"/>
      <c r="AX349" s="80"/>
      <c r="AZ349" s="80"/>
      <c r="BA349" s="80"/>
      <c r="BB349" s="80"/>
      <c r="BC349" s="130"/>
      <c r="BD349" s="130"/>
      <c r="BE349" s="130"/>
      <c r="BF349" s="130"/>
      <c r="BG349" s="130"/>
      <c r="BH349" s="130"/>
      <c r="BI349" s="130"/>
      <c r="BJ349" s="130"/>
      <c r="BK349" s="130"/>
      <c r="BL349" s="130"/>
      <c r="BM349" s="130"/>
      <c r="BN349" s="130"/>
      <c r="BO349" s="130"/>
      <c r="BP349" s="130"/>
      <c r="BQ349" s="130"/>
      <c r="BR349" s="130"/>
      <c r="BS349" s="130"/>
      <c r="BT349" s="130"/>
      <c r="BU349" s="130"/>
      <c r="BV349" s="130"/>
      <c r="BW349" s="130"/>
      <c r="BX349" s="130"/>
      <c r="BY349" s="130"/>
      <c r="BZ349" s="130"/>
      <c r="CA349" s="130"/>
      <c r="CB349" s="130"/>
      <c r="CC349" s="130"/>
      <c r="CD349" s="130"/>
    </row>
    <row r="350" spans="1:82" s="76" customFormat="1">
      <c r="A350" s="101">
        <v>479</v>
      </c>
      <c r="B350" s="78" t="s">
        <v>658</v>
      </c>
      <c r="C350" s="85">
        <v>89.543783387501733</v>
      </c>
      <c r="D350" s="83">
        <v>40.883898000000002</v>
      </c>
      <c r="E350" s="83">
        <v>3.5999999999999997E-2</v>
      </c>
      <c r="F350" s="83">
        <v>1.4355E-2</v>
      </c>
      <c r="G350" s="83">
        <v>10.086503400791953</v>
      </c>
      <c r="H350" s="83">
        <v>0.17036799999999999</v>
      </c>
      <c r="I350" s="83">
        <v>48.448438199999998</v>
      </c>
      <c r="J350" s="84">
        <v>0.23519999999999999</v>
      </c>
      <c r="K350" s="84">
        <v>0.37847999999999998</v>
      </c>
      <c r="L350" s="84">
        <v>1.6104846259128853E-2</v>
      </c>
      <c r="M350" s="84">
        <v>4.4660000000000005E-2</v>
      </c>
      <c r="N350" s="83">
        <v>100.31400744705107</v>
      </c>
      <c r="O350" s="85">
        <v>59.204213237180419</v>
      </c>
      <c r="P350" s="84">
        <v>1.6828543732447878E-2</v>
      </c>
      <c r="Q350" s="84">
        <v>7.879593128208906E-2</v>
      </c>
      <c r="R350" s="84">
        <v>2.331828887119921E-2</v>
      </c>
      <c r="S350" s="85">
        <v>16.384535005224659</v>
      </c>
      <c r="T350" s="84">
        <v>7.8120165285328023E-3</v>
      </c>
      <c r="U350" s="85">
        <v>-5.1914069899559045E-3</v>
      </c>
      <c r="V350" s="85">
        <v>0.39372487489947511</v>
      </c>
      <c r="W350" s="80"/>
      <c r="X350" s="80"/>
      <c r="Y350" s="80"/>
      <c r="Z350" s="80"/>
      <c r="AA350" s="80"/>
      <c r="AB350" s="170"/>
      <c r="AC350" s="80"/>
      <c r="AD350" s="80"/>
      <c r="AE350" s="80"/>
      <c r="AF350" s="80"/>
      <c r="AG350" s="170"/>
      <c r="AH350" s="170"/>
      <c r="AI350" s="170"/>
      <c r="AJ350" s="170"/>
      <c r="AK350" s="80"/>
      <c r="AL350" s="80"/>
      <c r="AM350" s="80"/>
      <c r="AN350" s="80"/>
      <c r="AO350" s="80"/>
      <c r="AP350" s="80"/>
      <c r="AQ350" s="80"/>
      <c r="AR350" s="80"/>
      <c r="AS350" s="80"/>
      <c r="AT350" s="80"/>
      <c r="AU350" s="80"/>
      <c r="AV350" s="80"/>
      <c r="AW350" s="80"/>
      <c r="AX350" s="80"/>
      <c r="AZ350" s="80"/>
      <c r="BA350" s="80"/>
      <c r="BB350" s="80"/>
      <c r="BC350" s="130"/>
      <c r="BD350" s="130"/>
      <c r="BE350" s="130"/>
      <c r="BF350" s="130"/>
      <c r="BG350" s="130"/>
      <c r="BH350" s="130"/>
      <c r="BI350" s="130"/>
      <c r="BJ350" s="130"/>
      <c r="BK350" s="130"/>
      <c r="BL350" s="130"/>
      <c r="BM350" s="130"/>
      <c r="BN350" s="130"/>
      <c r="BO350" s="130"/>
      <c r="BP350" s="130"/>
      <c r="BQ350" s="130"/>
      <c r="BR350" s="130"/>
      <c r="BS350" s="130"/>
      <c r="BT350" s="130"/>
      <c r="BU350" s="130"/>
      <c r="BV350" s="130"/>
      <c r="BW350" s="130"/>
      <c r="BX350" s="130"/>
      <c r="BY350" s="130"/>
      <c r="BZ350" s="130"/>
      <c r="CA350" s="130"/>
      <c r="CB350" s="130"/>
      <c r="CC350" s="130"/>
      <c r="CD350" s="130"/>
    </row>
    <row r="351" spans="1:82" s="76" customFormat="1">
      <c r="A351" s="101">
        <v>479</v>
      </c>
      <c r="B351" s="78" t="s">
        <v>659</v>
      </c>
      <c r="C351" s="85">
        <v>88.457423963074291</v>
      </c>
      <c r="D351" s="83">
        <v>40.645685999999998</v>
      </c>
      <c r="E351" s="83">
        <v>0.02</v>
      </c>
      <c r="F351" s="83">
        <v>1.0526999999999998E-2</v>
      </c>
      <c r="G351" s="83">
        <v>11.000773096250484</v>
      </c>
      <c r="H351" s="83">
        <v>0.18682399999999999</v>
      </c>
      <c r="I351" s="83">
        <v>47.286048600000001</v>
      </c>
      <c r="J351" s="84">
        <v>0.25087999999999999</v>
      </c>
      <c r="K351" s="84">
        <v>0.27888000000000002</v>
      </c>
      <c r="L351" s="84">
        <v>1.8099149594124467E-2</v>
      </c>
      <c r="M351" s="84">
        <v>4.5472000000000005E-2</v>
      </c>
      <c r="N351" s="83">
        <v>99.743189845844611</v>
      </c>
      <c r="O351" s="85">
        <v>58.883082988537254</v>
      </c>
      <c r="P351" s="84">
        <v>1.6920321441066755E-2</v>
      </c>
      <c r="Q351" s="84">
        <v>6.4879508690483714E-2</v>
      </c>
      <c r="R351" s="84">
        <v>2.2805669911100179E-2</v>
      </c>
      <c r="S351" s="85">
        <v>23.83205091669042</v>
      </c>
      <c r="T351" s="84">
        <v>5.897722653019479E-3</v>
      </c>
      <c r="U351" s="85">
        <v>-2.4198570444925238E-2</v>
      </c>
      <c r="V351" s="85">
        <v>0.24704299749943642</v>
      </c>
      <c r="W351" s="80"/>
      <c r="X351" s="80"/>
      <c r="Y351" s="80"/>
      <c r="Z351" s="80"/>
      <c r="AA351" s="80"/>
      <c r="AB351" s="170"/>
      <c r="AC351" s="80"/>
      <c r="AD351" s="80"/>
      <c r="AE351" s="80"/>
      <c r="AF351" s="80"/>
      <c r="AG351" s="170"/>
      <c r="AH351" s="170"/>
      <c r="AI351" s="170"/>
      <c r="AJ351" s="170"/>
      <c r="AK351" s="80"/>
      <c r="AL351" s="80"/>
      <c r="AM351" s="80"/>
      <c r="AN351" s="80"/>
      <c r="AO351" s="80"/>
      <c r="AP351" s="80"/>
      <c r="AQ351" s="80"/>
      <c r="AR351" s="80"/>
      <c r="AS351" s="80"/>
      <c r="AT351" s="80"/>
      <c r="AU351" s="80"/>
      <c r="AV351" s="80"/>
      <c r="AW351" s="80"/>
      <c r="AX351" s="80"/>
      <c r="AZ351" s="80"/>
      <c r="BA351" s="80"/>
      <c r="BB351" s="80"/>
      <c r="BC351" s="130"/>
      <c r="BD351" s="130"/>
      <c r="BE351" s="130"/>
      <c r="BF351" s="130"/>
      <c r="BG351" s="130"/>
      <c r="BH351" s="130"/>
      <c r="BI351" s="130"/>
      <c r="BJ351" s="130"/>
      <c r="BK351" s="130"/>
      <c r="BL351" s="130"/>
      <c r="BM351" s="130"/>
      <c r="BN351" s="130"/>
      <c r="BO351" s="130"/>
      <c r="BP351" s="130"/>
      <c r="BQ351" s="130"/>
      <c r="BR351" s="130"/>
      <c r="BS351" s="130"/>
      <c r="BT351" s="130"/>
      <c r="BU351" s="130"/>
      <c r="BV351" s="130"/>
      <c r="BW351" s="130"/>
      <c r="BX351" s="130"/>
      <c r="BY351" s="130"/>
      <c r="BZ351" s="130"/>
      <c r="CA351" s="130"/>
      <c r="CB351" s="130"/>
      <c r="CC351" s="130"/>
      <c r="CD351" s="130"/>
    </row>
    <row r="352" spans="1:82" s="76" customFormat="1">
      <c r="A352" s="101">
        <v>479</v>
      </c>
      <c r="B352" s="78" t="s">
        <v>660</v>
      </c>
      <c r="C352" s="85">
        <v>91.256974375713796</v>
      </c>
      <c r="D352" s="83">
        <v>41.205585999999997</v>
      </c>
      <c r="E352" s="83">
        <v>5.0000000000000001E-3</v>
      </c>
      <c r="F352" s="83">
        <v>1.9139999999999999E-3</v>
      </c>
      <c r="G352" s="83">
        <v>8.4542847891031414</v>
      </c>
      <c r="H352" s="83">
        <v>0.12196799999999999</v>
      </c>
      <c r="I352" s="83">
        <v>49.494787200000005</v>
      </c>
      <c r="J352" s="84">
        <v>3.1359999999999999E-2</v>
      </c>
      <c r="K352" s="84">
        <v>0.39840000000000003</v>
      </c>
      <c r="L352" s="84">
        <v>1.7900286731986549E-2</v>
      </c>
      <c r="M352" s="84">
        <v>1.2992000000000002E-2</v>
      </c>
      <c r="N352" s="83">
        <v>99.744192275835118</v>
      </c>
      <c r="O352" s="85">
        <v>69.315597444437415</v>
      </c>
      <c r="P352" s="84">
        <v>1.4373686851732029E-2</v>
      </c>
      <c r="Q352" s="84">
        <v>6.8051349455618859E-2</v>
      </c>
      <c r="R352" s="84">
        <v>3.7093616766282096E-3</v>
      </c>
      <c r="S352" s="85">
        <v>16.384535005224659</v>
      </c>
      <c r="T352" s="84">
        <v>8.0493325163745726E-3</v>
      </c>
      <c r="U352" s="85">
        <v>0.50320945300629649</v>
      </c>
      <c r="V352" s="85">
        <v>0.28047483353211394</v>
      </c>
      <c r="W352" s="80"/>
      <c r="X352" s="80"/>
      <c r="Y352" s="80"/>
      <c r="Z352" s="80"/>
      <c r="AA352" s="80"/>
      <c r="AB352" s="170"/>
      <c r="AC352" s="80"/>
      <c r="AD352" s="80"/>
      <c r="AE352" s="80"/>
      <c r="AF352" s="80"/>
      <c r="AG352" s="170"/>
      <c r="AH352" s="170"/>
      <c r="AI352" s="170"/>
      <c r="AJ352" s="170"/>
      <c r="AK352" s="80"/>
      <c r="AL352" s="80"/>
      <c r="AM352" s="80"/>
      <c r="AN352" s="80"/>
      <c r="AO352" s="80"/>
      <c r="AP352" s="80"/>
      <c r="AQ352" s="80"/>
      <c r="AR352" s="80"/>
      <c r="AS352" s="80"/>
      <c r="AT352" s="80"/>
      <c r="AU352" s="80"/>
      <c r="AV352" s="80"/>
      <c r="AW352" s="80"/>
      <c r="AX352" s="80"/>
      <c r="AZ352" s="80"/>
      <c r="BA352" s="80"/>
      <c r="BB352" s="80"/>
      <c r="BC352" s="130"/>
      <c r="BD352" s="130"/>
      <c r="BE352" s="130"/>
      <c r="BF352" s="130"/>
      <c r="BG352" s="130"/>
      <c r="BH352" s="130"/>
      <c r="BI352" s="130"/>
      <c r="BJ352" s="130"/>
      <c r="BK352" s="130"/>
      <c r="BL352" s="130"/>
      <c r="BM352" s="130"/>
      <c r="BN352" s="130"/>
      <c r="BO352" s="130"/>
      <c r="BP352" s="130"/>
      <c r="BQ352" s="130"/>
      <c r="BR352" s="130"/>
      <c r="BS352" s="130"/>
      <c r="BT352" s="130"/>
      <c r="BU352" s="130"/>
      <c r="BV352" s="130"/>
      <c r="BW352" s="130"/>
      <c r="BX352" s="130"/>
      <c r="BY352" s="130"/>
      <c r="BZ352" s="130"/>
      <c r="CA352" s="130"/>
      <c r="CB352" s="130"/>
      <c r="CC352" s="130"/>
      <c r="CD352" s="130"/>
    </row>
    <row r="353" spans="1:82" s="76" customFormat="1">
      <c r="A353" s="101">
        <v>479</v>
      </c>
      <c r="B353" s="78" t="s">
        <v>661</v>
      </c>
      <c r="C353" s="85">
        <v>90.985996780515777</v>
      </c>
      <c r="D353" s="83">
        <v>41.287026000000004</v>
      </c>
      <c r="E353" s="83">
        <v>2.1000000000000001E-2</v>
      </c>
      <c r="F353" s="83">
        <v>1.0526999999999998E-2</v>
      </c>
      <c r="G353" s="83">
        <v>8.6874405924564186</v>
      </c>
      <c r="H353" s="83">
        <v>0.13261600000000001</v>
      </c>
      <c r="I353" s="83">
        <v>49.184353800000004</v>
      </c>
      <c r="J353" s="84">
        <v>0.19894000000000001</v>
      </c>
      <c r="K353" s="84">
        <v>0.51194400000000007</v>
      </c>
      <c r="L353" s="84">
        <v>1.7643815348297939E-2</v>
      </c>
      <c r="M353" s="84">
        <v>4.5472000000000005E-2</v>
      </c>
      <c r="N353" s="83">
        <v>100.09696320780472</v>
      </c>
      <c r="O353" s="85">
        <v>65.508238767994953</v>
      </c>
      <c r="P353" s="84">
        <v>1.5209089884642538E-2</v>
      </c>
      <c r="Q353" s="84">
        <v>9.0424753870904956E-2</v>
      </c>
      <c r="R353" s="84">
        <v>2.2899724940018115E-2</v>
      </c>
      <c r="S353" s="85">
        <v>18.898071625344357</v>
      </c>
      <c r="T353" s="84">
        <v>1.0408675939542384E-2</v>
      </c>
      <c r="U353" s="85">
        <v>0.33019748489053002</v>
      </c>
      <c r="V353" s="85">
        <v>0.51629499075011243</v>
      </c>
      <c r="W353" s="80"/>
      <c r="X353" s="80"/>
      <c r="Y353" s="80"/>
      <c r="Z353" s="80"/>
      <c r="AA353" s="80"/>
      <c r="AB353" s="170"/>
      <c r="AC353" s="80"/>
      <c r="AD353" s="80"/>
      <c r="AE353" s="80"/>
      <c r="AF353" s="80"/>
      <c r="AG353" s="170"/>
      <c r="AH353" s="170"/>
      <c r="AI353" s="170"/>
      <c r="AJ353" s="170"/>
      <c r="AK353" s="80"/>
      <c r="AL353" s="80"/>
      <c r="AM353" s="80"/>
      <c r="AN353" s="80"/>
      <c r="AO353" s="80"/>
      <c r="AP353" s="80"/>
      <c r="AQ353" s="80"/>
      <c r="AR353" s="80"/>
      <c r="AS353" s="80"/>
      <c r="AT353" s="80"/>
      <c r="AU353" s="80"/>
      <c r="AV353" s="80"/>
      <c r="AW353" s="80"/>
      <c r="AX353" s="80"/>
      <c r="AZ353" s="80"/>
      <c r="BA353" s="80"/>
      <c r="BB353" s="80"/>
      <c r="BC353" s="130"/>
      <c r="BD353" s="130"/>
      <c r="BE353" s="130"/>
      <c r="BF353" s="130"/>
      <c r="BG353" s="130"/>
      <c r="BH353" s="130"/>
      <c r="BI353" s="130"/>
      <c r="BJ353" s="130"/>
      <c r="BK353" s="130"/>
      <c r="BL353" s="130"/>
      <c r="BM353" s="130"/>
      <c r="BN353" s="130"/>
      <c r="BO353" s="130"/>
      <c r="BP353" s="130"/>
      <c r="BQ353" s="130"/>
      <c r="BR353" s="130"/>
      <c r="BS353" s="130"/>
      <c r="BT353" s="130"/>
      <c r="BU353" s="130"/>
      <c r="BV353" s="130"/>
      <c r="BW353" s="130"/>
      <c r="BX353" s="130"/>
      <c r="BY353" s="130"/>
      <c r="BZ353" s="130"/>
      <c r="CA353" s="130"/>
      <c r="CB353" s="130"/>
      <c r="CC353" s="130"/>
      <c r="CD353" s="130"/>
    </row>
    <row r="354" spans="1:82" s="76" customFormat="1">
      <c r="A354" s="101">
        <v>479</v>
      </c>
      <c r="B354" s="78" t="s">
        <v>662</v>
      </c>
      <c r="C354" s="85">
        <v>90.815296755720411</v>
      </c>
      <c r="D354" s="83">
        <v>41.004022000000006</v>
      </c>
      <c r="E354" s="83">
        <v>0.02</v>
      </c>
      <c r="F354" s="83">
        <v>8.6129999999999991E-3</v>
      </c>
      <c r="G354" s="83">
        <v>8.8482077580264473</v>
      </c>
      <c r="H354" s="83">
        <v>0.13842399999999999</v>
      </c>
      <c r="I354" s="83">
        <v>49.071288599999995</v>
      </c>
      <c r="J354" s="84">
        <v>0.21657999999999999</v>
      </c>
      <c r="K354" s="84">
        <v>0.46712399999999998</v>
      </c>
      <c r="L354" s="84">
        <v>1.7466971466170912E-2</v>
      </c>
      <c r="M354" s="84">
        <v>4.0600000000000004E-2</v>
      </c>
      <c r="N354" s="83">
        <v>99.832326329492616</v>
      </c>
      <c r="O354" s="85">
        <v>63.921052404398424</v>
      </c>
      <c r="P354" s="84">
        <v>1.5586737923271473E-2</v>
      </c>
      <c r="Q354" s="84">
        <v>8.4228686848878603E-2</v>
      </c>
      <c r="R354" s="84">
        <v>2.4477273355559995E-2</v>
      </c>
      <c r="S354" s="85">
        <v>25.145709973296182</v>
      </c>
      <c r="T354" s="84">
        <v>9.5192935283953395E-3</v>
      </c>
      <c r="U354" s="85">
        <v>0.25198657609047803</v>
      </c>
      <c r="V354" s="85">
        <v>0.45098720512455032</v>
      </c>
      <c r="W354" s="80"/>
      <c r="X354" s="80"/>
      <c r="Y354" s="80"/>
      <c r="Z354" s="80"/>
      <c r="AA354" s="80"/>
      <c r="AB354" s="170"/>
      <c r="AC354" s="80"/>
      <c r="AD354" s="80"/>
      <c r="AE354" s="80"/>
      <c r="AF354" s="80"/>
      <c r="AG354" s="170"/>
      <c r="AH354" s="170"/>
      <c r="AI354" s="170"/>
      <c r="AJ354" s="170"/>
      <c r="AK354" s="80"/>
      <c r="AL354" s="80"/>
      <c r="AM354" s="80"/>
      <c r="AN354" s="80"/>
      <c r="AO354" s="80"/>
      <c r="AP354" s="80"/>
      <c r="AQ354" s="80"/>
      <c r="AR354" s="80"/>
      <c r="AS354" s="80"/>
      <c r="AT354" s="80"/>
      <c r="AU354" s="80"/>
      <c r="AV354" s="80"/>
      <c r="AW354" s="80"/>
      <c r="AX354" s="80"/>
      <c r="AZ354" s="80"/>
      <c r="BA354" s="80"/>
      <c r="BB354" s="80"/>
      <c r="BC354" s="130"/>
      <c r="BD354" s="130"/>
      <c r="BE354" s="130"/>
      <c r="BF354" s="130"/>
      <c r="BG354" s="130"/>
      <c r="BH354" s="130"/>
      <c r="BI354" s="130"/>
      <c r="BJ354" s="130"/>
      <c r="BK354" s="130"/>
      <c r="BL354" s="130"/>
      <c r="BM354" s="130"/>
      <c r="BN354" s="130"/>
      <c r="BO354" s="130"/>
      <c r="BP354" s="130"/>
      <c r="BQ354" s="130"/>
      <c r="BR354" s="130"/>
      <c r="BS354" s="130"/>
      <c r="BT354" s="130"/>
      <c r="BU354" s="130"/>
      <c r="BV354" s="130"/>
      <c r="BW354" s="130"/>
      <c r="BX354" s="130"/>
      <c r="BY354" s="130"/>
      <c r="BZ354" s="130"/>
      <c r="CA354" s="130"/>
      <c r="CB354" s="130"/>
      <c r="CC354" s="130"/>
      <c r="CD354" s="130"/>
    </row>
    <row r="355" spans="1:82" s="76" customFormat="1">
      <c r="A355" s="101">
        <v>479</v>
      </c>
      <c r="B355" s="78" t="s">
        <v>663</v>
      </c>
      <c r="C355" s="85">
        <v>89.526483434857781</v>
      </c>
      <c r="D355" s="83">
        <v>41.295169999999999</v>
      </c>
      <c r="E355" s="83">
        <v>1.7999999999999999E-2</v>
      </c>
      <c r="F355" s="83">
        <v>7.6559999999999996E-3</v>
      </c>
      <c r="G355" s="83">
        <v>10.015571476313813</v>
      </c>
      <c r="H355" s="83">
        <v>0.16456000000000001</v>
      </c>
      <c r="I355" s="83">
        <v>48.018988799999995</v>
      </c>
      <c r="J355" s="84">
        <v>0.25284000000000001</v>
      </c>
      <c r="K355" s="84">
        <v>0.35756399999999999</v>
      </c>
      <c r="L355" s="84">
        <v>1.8182871376054802E-2</v>
      </c>
      <c r="M355" s="84">
        <v>3.2480000000000002E-2</v>
      </c>
      <c r="N355" s="83">
        <v>100.18101314768987</v>
      </c>
      <c r="O355" s="85">
        <v>60.862733813282766</v>
      </c>
      <c r="P355" s="84">
        <v>1.6369962852204673E-2</v>
      </c>
      <c r="Q355" s="84">
        <v>7.457899237054888E-2</v>
      </c>
      <c r="R355" s="84">
        <v>2.5244690290309492E-2</v>
      </c>
      <c r="S355" s="85">
        <v>33.025078369905962</v>
      </c>
      <c r="T355" s="84">
        <v>7.4463042420418492E-3</v>
      </c>
      <c r="U355" s="85">
        <v>8.9780693308411763E-2</v>
      </c>
      <c r="V355" s="85">
        <v>0.34927749538405933</v>
      </c>
      <c r="W355" s="80"/>
      <c r="X355" s="80"/>
      <c r="Y355" s="80"/>
      <c r="Z355" s="80"/>
      <c r="AA355" s="80"/>
      <c r="AB355" s="170"/>
      <c r="AC355" s="80"/>
      <c r="AD355" s="80"/>
      <c r="AE355" s="80"/>
      <c r="AF355" s="80"/>
      <c r="AG355" s="170"/>
      <c r="AH355" s="170"/>
      <c r="AI355" s="170"/>
      <c r="AJ355" s="170"/>
      <c r="AK355" s="80"/>
      <c r="AL355" s="80"/>
      <c r="AM355" s="80"/>
      <c r="AN355" s="80"/>
      <c r="AO355" s="80"/>
      <c r="AP355" s="80"/>
      <c r="AQ355" s="80"/>
      <c r="AR355" s="80"/>
      <c r="AS355" s="80"/>
      <c r="AT355" s="80"/>
      <c r="AU355" s="80"/>
      <c r="AV355" s="80"/>
      <c r="AW355" s="80"/>
      <c r="AX355" s="80"/>
      <c r="AZ355" s="80"/>
      <c r="BA355" s="80"/>
      <c r="BB355" s="80"/>
      <c r="BC355" s="130"/>
      <c r="BD355" s="130"/>
      <c r="BE355" s="130"/>
      <c r="BF355" s="130"/>
      <c r="BG355" s="130"/>
      <c r="BH355" s="130"/>
      <c r="BI355" s="130"/>
      <c r="BJ355" s="130"/>
      <c r="BK355" s="130"/>
      <c r="BL355" s="130"/>
      <c r="BM355" s="130"/>
      <c r="BN355" s="130"/>
      <c r="BO355" s="130"/>
      <c r="BP355" s="130"/>
      <c r="BQ355" s="130"/>
      <c r="BR355" s="130"/>
      <c r="BS355" s="130"/>
      <c r="BT355" s="130"/>
      <c r="BU355" s="130"/>
      <c r="BV355" s="130"/>
      <c r="BW355" s="130"/>
      <c r="BX355" s="130"/>
      <c r="BY355" s="130"/>
      <c r="BZ355" s="130"/>
      <c r="CA355" s="130"/>
      <c r="CB355" s="130"/>
      <c r="CC355" s="130"/>
      <c r="CD355" s="130"/>
    </row>
    <row r="356" spans="1:82" s="76" customFormat="1">
      <c r="A356" s="101">
        <v>479</v>
      </c>
      <c r="B356" s="78" t="s">
        <v>664</v>
      </c>
      <c r="C356" s="85">
        <v>90.325167812462638</v>
      </c>
      <c r="D356" s="83">
        <v>41.332836</v>
      </c>
      <c r="E356" s="83">
        <v>0.02</v>
      </c>
      <c r="F356" s="83">
        <v>8.6129999999999991E-3</v>
      </c>
      <c r="G356" s="83">
        <v>9.2842097018432455</v>
      </c>
      <c r="H356" s="83">
        <v>0.14616799999999999</v>
      </c>
      <c r="I356" s="83">
        <v>48.617044200000002</v>
      </c>
      <c r="J356" s="84">
        <v>0.20873999999999998</v>
      </c>
      <c r="K356" s="84">
        <v>0.46015200000000001</v>
      </c>
      <c r="L356" s="84">
        <v>1.5987369327972428E-2</v>
      </c>
      <c r="M356" s="84">
        <v>4.0600000000000004E-2</v>
      </c>
      <c r="N356" s="83">
        <v>100.13435027117121</v>
      </c>
      <c r="O356" s="85">
        <v>63.517388907580631</v>
      </c>
      <c r="P356" s="84">
        <v>1.5685794217025064E-2</v>
      </c>
      <c r="Q356" s="84">
        <v>8.7873455349277957E-2</v>
      </c>
      <c r="R356" s="84">
        <v>2.2483335329937418E-2</v>
      </c>
      <c r="S356" s="85">
        <v>24.235458028561478</v>
      </c>
      <c r="T356" s="84">
        <v>9.4648287976338962E-3</v>
      </c>
      <c r="U356" s="85">
        <v>0.23147201765410896</v>
      </c>
      <c r="V356" s="85">
        <v>0.48940379407245954</v>
      </c>
      <c r="W356" s="80"/>
      <c r="X356" s="80"/>
      <c r="Y356" s="80"/>
      <c r="Z356" s="80"/>
      <c r="AA356" s="80"/>
      <c r="AB356" s="170"/>
      <c r="AC356" s="80"/>
      <c r="AD356" s="80"/>
      <c r="AE356" s="80"/>
      <c r="AF356" s="80"/>
      <c r="AG356" s="170"/>
      <c r="AH356" s="170"/>
      <c r="AI356" s="170"/>
      <c r="AJ356" s="170"/>
      <c r="AK356" s="80"/>
      <c r="AL356" s="80"/>
      <c r="AM356" s="80"/>
      <c r="AN356" s="80"/>
      <c r="AO356" s="80"/>
      <c r="AP356" s="80"/>
      <c r="AQ356" s="80"/>
      <c r="AR356" s="80"/>
      <c r="AS356" s="80"/>
      <c r="AT356" s="80"/>
      <c r="AU356" s="80"/>
      <c r="AV356" s="80"/>
      <c r="AW356" s="80"/>
      <c r="AX356" s="80"/>
      <c r="AZ356" s="80"/>
      <c r="BA356" s="80"/>
      <c r="BB356" s="80"/>
      <c r="BC356" s="130"/>
      <c r="BD356" s="130"/>
      <c r="BE356" s="130"/>
      <c r="BF356" s="130"/>
      <c r="BG356" s="130"/>
      <c r="BH356" s="130"/>
      <c r="BI356" s="130"/>
      <c r="BJ356" s="130"/>
      <c r="BK356" s="130"/>
      <c r="BL356" s="130"/>
      <c r="BM356" s="130"/>
      <c r="BN356" s="130"/>
      <c r="BO356" s="130"/>
      <c r="BP356" s="130"/>
      <c r="BQ356" s="130"/>
      <c r="BR356" s="130"/>
      <c r="BS356" s="130"/>
      <c r="BT356" s="130"/>
      <c r="BU356" s="130"/>
      <c r="BV356" s="130"/>
      <c r="BW356" s="130"/>
      <c r="BX356" s="130"/>
      <c r="BY356" s="130"/>
      <c r="BZ356" s="130"/>
      <c r="CA356" s="130"/>
      <c r="CB356" s="130"/>
      <c r="CC356" s="130"/>
      <c r="CD356" s="130"/>
    </row>
    <row r="357" spans="1:82" s="76" customFormat="1">
      <c r="A357" s="101">
        <v>479</v>
      </c>
      <c r="B357" s="78" t="s">
        <v>665</v>
      </c>
      <c r="C357" s="85">
        <v>90.786233916579732</v>
      </c>
      <c r="D357" s="83">
        <v>40.572389999999999</v>
      </c>
      <c r="E357" s="83">
        <v>1.6E-2</v>
      </c>
      <c r="F357" s="83">
        <v>8.6129999999999991E-3</v>
      </c>
      <c r="G357" s="83">
        <v>8.8567945196896467</v>
      </c>
      <c r="H357" s="83">
        <v>0.13261600000000001</v>
      </c>
      <c r="I357" s="83">
        <v>48.948305400000002</v>
      </c>
      <c r="J357" s="84">
        <v>0.17835999999999999</v>
      </c>
      <c r="K357" s="84">
        <v>0.52290000000000003</v>
      </c>
      <c r="L357" s="84">
        <v>1.7457526028341393E-2</v>
      </c>
      <c r="M357" s="84">
        <v>4.5472000000000005E-2</v>
      </c>
      <c r="N357" s="83">
        <v>99.298908445717984</v>
      </c>
      <c r="O357" s="85">
        <v>66.785263615926027</v>
      </c>
      <c r="P357" s="84">
        <v>1.4918271451869681E-2</v>
      </c>
      <c r="Q357" s="84">
        <v>9.4614467579621581E-2</v>
      </c>
      <c r="R357" s="84">
        <v>2.0138211358916108E-2</v>
      </c>
      <c r="S357" s="85">
        <v>20.708231742714503</v>
      </c>
      <c r="T357" s="84">
        <v>1.0682698731384478E-2</v>
      </c>
      <c r="U357" s="85">
        <v>0.39042598231778891</v>
      </c>
      <c r="V357" s="85">
        <v>0.56045541118272735</v>
      </c>
      <c r="W357" s="80"/>
      <c r="X357" s="80"/>
      <c r="Y357" s="80"/>
      <c r="Z357" s="80"/>
      <c r="AA357" s="80"/>
      <c r="AB357" s="170"/>
      <c r="AC357" s="80"/>
      <c r="AD357" s="80"/>
      <c r="AE357" s="80"/>
      <c r="AF357" s="80"/>
      <c r="AG357" s="170"/>
      <c r="AH357" s="170"/>
      <c r="AI357" s="170"/>
      <c r="AJ357" s="170"/>
      <c r="AK357" s="80"/>
      <c r="AL357" s="80"/>
      <c r="AM357" s="80"/>
      <c r="AN357" s="80"/>
      <c r="AO357" s="80"/>
      <c r="AP357" s="80"/>
      <c r="AQ357" s="80"/>
      <c r="AR357" s="80"/>
      <c r="AS357" s="80"/>
      <c r="AT357" s="80"/>
      <c r="AU357" s="80"/>
      <c r="AV357" s="80"/>
      <c r="AW357" s="80"/>
      <c r="AX357" s="80"/>
      <c r="AZ357" s="80"/>
      <c r="BA357" s="80"/>
      <c r="BB357" s="80"/>
      <c r="BC357" s="130"/>
      <c r="BD357" s="130"/>
      <c r="BE357" s="130"/>
      <c r="BF357" s="130"/>
      <c r="BG357" s="130"/>
      <c r="BH357" s="130"/>
      <c r="BI357" s="130"/>
      <c r="BJ357" s="130"/>
      <c r="BK357" s="130"/>
      <c r="BL357" s="130"/>
      <c r="BM357" s="130"/>
      <c r="BN357" s="130"/>
      <c r="BO357" s="130"/>
      <c r="BP357" s="130"/>
      <c r="BQ357" s="130"/>
      <c r="BR357" s="130"/>
      <c r="BS357" s="130"/>
      <c r="BT357" s="130"/>
      <c r="BU357" s="130"/>
      <c r="BV357" s="130"/>
      <c r="BW357" s="130"/>
      <c r="BX357" s="130"/>
      <c r="BY357" s="130"/>
      <c r="BZ357" s="130"/>
      <c r="CA357" s="130"/>
      <c r="CB357" s="130"/>
      <c r="CC357" s="130"/>
      <c r="CD357" s="130"/>
    </row>
    <row r="358" spans="1:82" s="75" customFormat="1">
      <c r="A358" s="125">
        <v>479</v>
      </c>
      <c r="B358" s="118" t="s">
        <v>627</v>
      </c>
      <c r="C358" s="119">
        <v>90.159836907353863</v>
      </c>
      <c r="D358" s="120">
        <v>41.081194230769228</v>
      </c>
      <c r="E358" s="120">
        <v>1.9076923076923082E-2</v>
      </c>
      <c r="F358" s="120">
        <v>9.4595769230769247E-3</v>
      </c>
      <c r="G358" s="120">
        <v>9.501723580290804</v>
      </c>
      <c r="H358" s="120">
        <v>0.14974215384615383</v>
      </c>
      <c r="I358" s="120">
        <v>48.839131107692303</v>
      </c>
      <c r="J358" s="121">
        <v>0.20847615384615384</v>
      </c>
      <c r="K358" s="121">
        <v>0.4183583076923077</v>
      </c>
      <c r="L358" s="121">
        <v>1.7286565600141655E-2</v>
      </c>
      <c r="M358" s="121">
        <v>3.9631846153846149E-2</v>
      </c>
      <c r="N358" s="120">
        <v>100.28408044589096</v>
      </c>
      <c r="O358" s="119">
        <v>63.745330483088537</v>
      </c>
      <c r="P358" s="121">
        <v>1.5668068051412871E-2</v>
      </c>
      <c r="Q358" s="121">
        <v>8.0670988997964141E-2</v>
      </c>
      <c r="R358" s="121">
        <v>2.1816110804331594E-2</v>
      </c>
      <c r="S358" s="119">
        <v>22.954378848428767</v>
      </c>
      <c r="T358" s="121">
        <v>8.5568951590354308E-3</v>
      </c>
      <c r="U358" s="119">
        <v>0.23514310655239359</v>
      </c>
      <c r="V358" s="119">
        <v>0.41348835823634145</v>
      </c>
      <c r="W358" s="92"/>
      <c r="X358" s="164"/>
      <c r="Y358" s="164"/>
      <c r="Z358" s="164"/>
      <c r="AA358" s="164"/>
      <c r="AB358" s="216"/>
      <c r="AC358" s="164"/>
      <c r="AD358" s="164"/>
      <c r="AE358" s="164"/>
      <c r="AF358" s="164"/>
      <c r="AG358" s="216"/>
      <c r="AH358" s="216"/>
      <c r="AI358" s="216"/>
      <c r="AJ358" s="216"/>
      <c r="AK358" s="164"/>
      <c r="AL358" s="164"/>
      <c r="AM358" s="164"/>
      <c r="AN358" s="164"/>
      <c r="AO358" s="164"/>
      <c r="AP358" s="164"/>
      <c r="AQ358" s="164"/>
      <c r="AR358" s="164"/>
      <c r="AS358" s="164"/>
      <c r="AT358" s="164"/>
      <c r="AU358" s="164"/>
      <c r="AV358" s="164"/>
      <c r="AW358" s="164"/>
      <c r="AX358" s="164"/>
      <c r="AY358" s="164"/>
      <c r="AZ358" s="92"/>
      <c r="BA358" s="164"/>
      <c r="BB358" s="164"/>
      <c r="BC358" s="217"/>
      <c r="BD358" s="217"/>
      <c r="BE358" s="217"/>
      <c r="BF358" s="217"/>
      <c r="BG358" s="217"/>
      <c r="BH358" s="217"/>
      <c r="BI358" s="217"/>
      <c r="BJ358" s="217"/>
      <c r="BK358" s="217"/>
      <c r="BL358" s="217"/>
      <c r="BM358" s="217"/>
      <c r="BN358" s="217"/>
      <c r="BO358" s="217"/>
      <c r="BP358" s="217"/>
      <c r="BQ358" s="217"/>
      <c r="BR358" s="217"/>
      <c r="BS358" s="217"/>
      <c r="BT358" s="217"/>
      <c r="BU358" s="217"/>
      <c r="BV358" s="217"/>
      <c r="BW358" s="217"/>
      <c r="BX358" s="217"/>
      <c r="BY358" s="217"/>
      <c r="BZ358" s="217"/>
      <c r="CA358" s="217"/>
      <c r="CB358" s="218"/>
      <c r="CC358" s="218"/>
      <c r="CD358" s="218"/>
    </row>
    <row r="359" spans="1:82" s="75" customFormat="1">
      <c r="A359" s="79">
        <v>479</v>
      </c>
      <c r="B359" s="78" t="s">
        <v>30</v>
      </c>
      <c r="C359" s="88">
        <v>91.505145633982337</v>
      </c>
      <c r="D359" s="86">
        <v>41.854051999999996</v>
      </c>
      <c r="E359" s="86">
        <v>3.5999999999999997E-2</v>
      </c>
      <c r="F359" s="86">
        <v>1.5311999999999999E-2</v>
      </c>
      <c r="G359" s="86">
        <v>11.280384185278473</v>
      </c>
      <c r="H359" s="86">
        <v>0.18682399999999999</v>
      </c>
      <c r="I359" s="86">
        <v>49.682237400000005</v>
      </c>
      <c r="J359" s="87">
        <v>0.25284000000000001</v>
      </c>
      <c r="K359" s="87">
        <v>0.55078800000000006</v>
      </c>
      <c r="L359" s="87">
        <v>1.979157739619368E-2</v>
      </c>
      <c r="M359" s="87">
        <v>4.8719999999999999E-2</v>
      </c>
      <c r="N359" s="86">
        <v>101.39238298086063</v>
      </c>
      <c r="O359" s="88">
        <v>75.388713051545665</v>
      </c>
      <c r="P359" s="87">
        <v>1.6920321441066755E-2</v>
      </c>
      <c r="Q359" s="87">
        <v>9.4614467579621581E-2</v>
      </c>
      <c r="R359" s="87">
        <v>2.5244690290309492E-2</v>
      </c>
      <c r="S359" s="88">
        <v>35.109717868338556</v>
      </c>
      <c r="T359" s="87">
        <v>1.1095740315341043E-2</v>
      </c>
      <c r="U359" s="88">
        <v>0.74301183718652553</v>
      </c>
      <c r="V359" s="88">
        <v>0.56045541118272735</v>
      </c>
      <c r="W359" s="93"/>
      <c r="AB359" s="132"/>
      <c r="AG359" s="132"/>
      <c r="AH359" s="132"/>
      <c r="AI359" s="132"/>
      <c r="AJ359" s="132"/>
      <c r="AZ359" s="93"/>
      <c r="BC359" s="168"/>
      <c r="BD359" s="168"/>
      <c r="BE359" s="168"/>
      <c r="BF359" s="168"/>
      <c r="BG359" s="168"/>
      <c r="BH359" s="168"/>
      <c r="BI359" s="168"/>
      <c r="BJ359" s="168"/>
      <c r="BK359" s="168"/>
      <c r="BL359" s="168"/>
      <c r="BM359" s="168"/>
      <c r="BN359" s="168"/>
      <c r="BO359" s="168"/>
      <c r="BP359" s="168"/>
      <c r="BQ359" s="168"/>
      <c r="BR359" s="168"/>
      <c r="BS359" s="168"/>
      <c r="BT359" s="168"/>
      <c r="BU359" s="168"/>
      <c r="BV359" s="168"/>
      <c r="BW359" s="168"/>
      <c r="BX359" s="168"/>
      <c r="BY359" s="168"/>
      <c r="BZ359" s="168"/>
      <c r="CA359" s="168"/>
      <c r="CB359" s="133"/>
      <c r="CC359" s="133"/>
      <c r="CD359" s="133"/>
    </row>
    <row r="360" spans="1:82" s="75" customFormat="1" ht="15.75" thickBot="1">
      <c r="A360" s="81">
        <v>479</v>
      </c>
      <c r="B360" s="95" t="s">
        <v>29</v>
      </c>
      <c r="C360" s="122">
        <v>88.342932188669764</v>
      </c>
      <c r="D360" s="123">
        <v>40.572389999999999</v>
      </c>
      <c r="E360" s="123">
        <v>1E-3</v>
      </c>
      <c r="F360" s="123">
        <v>1.9139999999999999E-3</v>
      </c>
      <c r="G360" s="123">
        <v>8.2159981606504608</v>
      </c>
      <c r="H360" s="123">
        <v>0.11906399999999999</v>
      </c>
      <c r="I360" s="123">
        <v>47.286048600000001</v>
      </c>
      <c r="J360" s="124">
        <v>3.1359999999999999E-2</v>
      </c>
      <c r="K360" s="124">
        <v>0.27888000000000002</v>
      </c>
      <c r="L360" s="124">
        <v>1.5159747241494603E-2</v>
      </c>
      <c r="M360" s="124">
        <v>1.2992000000000002E-2</v>
      </c>
      <c r="N360" s="123">
        <v>99.298908445717984</v>
      </c>
      <c r="O360" s="122">
        <v>58.883082988537254</v>
      </c>
      <c r="P360" s="124">
        <v>1.3215780602672499E-2</v>
      </c>
      <c r="Q360" s="124">
        <v>6.4879508690483714E-2</v>
      </c>
      <c r="R360" s="124">
        <v>3.7093616766282096E-3</v>
      </c>
      <c r="S360" s="122">
        <v>3.1651942623729465</v>
      </c>
      <c r="T360" s="124">
        <v>5.897722653019479E-3</v>
      </c>
      <c r="U360" s="122">
        <v>-2.4198570444925238E-2</v>
      </c>
      <c r="V360" s="122">
        <v>0.24704299749943642</v>
      </c>
      <c r="W360" s="94"/>
      <c r="X360" s="134"/>
      <c r="Y360" s="134"/>
      <c r="Z360" s="134"/>
      <c r="AA360" s="134"/>
      <c r="AB360" s="135"/>
      <c r="AC360" s="134"/>
      <c r="AD360" s="134"/>
      <c r="AE360" s="134"/>
      <c r="AF360" s="134"/>
      <c r="AG360" s="135"/>
      <c r="AH360" s="135"/>
      <c r="AI360" s="135"/>
      <c r="AJ360" s="135"/>
      <c r="AK360" s="134"/>
      <c r="AL360" s="134"/>
      <c r="AM360" s="134"/>
      <c r="AN360" s="134"/>
      <c r="AO360" s="134"/>
      <c r="AP360" s="134"/>
      <c r="AQ360" s="134"/>
      <c r="AR360" s="134"/>
      <c r="AS360" s="134"/>
      <c r="AT360" s="134"/>
      <c r="AU360" s="134"/>
      <c r="AV360" s="134"/>
      <c r="AW360" s="134"/>
      <c r="AX360" s="134"/>
      <c r="AY360" s="134"/>
      <c r="AZ360" s="94"/>
      <c r="BA360" s="134"/>
      <c r="BB360" s="134"/>
      <c r="BC360" s="219"/>
      <c r="BD360" s="219"/>
      <c r="BE360" s="219"/>
      <c r="BF360" s="219"/>
      <c r="BG360" s="219"/>
      <c r="BH360" s="219"/>
      <c r="BI360" s="219"/>
      <c r="BJ360" s="219"/>
      <c r="BK360" s="219"/>
      <c r="BL360" s="219"/>
      <c r="BM360" s="219"/>
      <c r="BN360" s="219"/>
      <c r="BO360" s="219"/>
      <c r="BP360" s="219"/>
      <c r="BQ360" s="219"/>
      <c r="BR360" s="219"/>
      <c r="BS360" s="219"/>
      <c r="BT360" s="219"/>
      <c r="BU360" s="219"/>
      <c r="BV360" s="219"/>
      <c r="BW360" s="219"/>
      <c r="BX360" s="219"/>
      <c r="BY360" s="219"/>
      <c r="BZ360" s="219"/>
      <c r="CA360" s="219"/>
      <c r="CB360" s="136"/>
      <c r="CC360" s="136"/>
      <c r="CD360" s="136"/>
    </row>
    <row r="361" spans="1:82" s="76" customFormat="1">
      <c r="A361" s="101">
        <v>480</v>
      </c>
      <c r="B361" s="78" t="s">
        <v>263</v>
      </c>
      <c r="C361" s="85">
        <v>91.325426254637378</v>
      </c>
      <c r="D361" s="83">
        <v>41.742100161632237</v>
      </c>
      <c r="E361" s="83">
        <v>2.4E-2</v>
      </c>
      <c r="F361" s="83">
        <v>1.2440999999999999E-2</v>
      </c>
      <c r="G361" s="83">
        <v>8.3819743159780469</v>
      </c>
      <c r="H361" s="83">
        <v>0.12196799999999999</v>
      </c>
      <c r="I361" s="83">
        <v>49.495778999999999</v>
      </c>
      <c r="J361" s="84">
        <v>0.16758000000000001</v>
      </c>
      <c r="K361" s="84">
        <v>0.57369599999999998</v>
      </c>
      <c r="L361" s="84">
        <v>1.6979828252424146E-2</v>
      </c>
      <c r="M361" s="84">
        <v>5.0344E-2</v>
      </c>
      <c r="N361" s="83">
        <v>100.58686230586271</v>
      </c>
      <c r="O361" s="85">
        <v>68.722733142939518</v>
      </c>
      <c r="P361" s="84">
        <v>1.4497687243241152E-2</v>
      </c>
      <c r="Q361" s="84">
        <v>9.7153842900004492E-2</v>
      </c>
      <c r="R361" s="84">
        <v>1.9992903065874642E-2</v>
      </c>
      <c r="S361" s="85">
        <v>13.469978297564506</v>
      </c>
      <c r="T361" s="84">
        <v>1.1590806561504971E-2</v>
      </c>
      <c r="U361" s="85">
        <v>0.47752897192475752</v>
      </c>
      <c r="V361" s="85">
        <v>0.58722093493462735</v>
      </c>
      <c r="W361" s="80"/>
      <c r="X361" s="107" t="s">
        <v>263</v>
      </c>
      <c r="Y361" s="75" t="s">
        <v>1136</v>
      </c>
      <c r="Z361" s="107"/>
      <c r="AA361" s="165">
        <v>46.02</v>
      </c>
      <c r="AB361" s="166">
        <v>1250.08</v>
      </c>
      <c r="AC361" s="165">
        <v>1.7</v>
      </c>
      <c r="AD361" s="165">
        <v>83.18</v>
      </c>
      <c r="AE361" s="165">
        <v>1.08</v>
      </c>
      <c r="AF361" s="165"/>
      <c r="AG361" s="166">
        <v>986.22</v>
      </c>
      <c r="AH361" s="166">
        <v>65248.52</v>
      </c>
      <c r="AI361" s="166">
        <v>131.34</v>
      </c>
      <c r="AJ361" s="166">
        <v>4359.3100000000004</v>
      </c>
      <c r="AK361" s="167" t="s">
        <v>945</v>
      </c>
      <c r="AL361" s="167"/>
      <c r="AM361" s="167"/>
      <c r="AN361" s="167"/>
      <c r="AO361" s="167" t="s">
        <v>945</v>
      </c>
      <c r="AP361" s="167" t="s">
        <v>945</v>
      </c>
      <c r="AQ361" s="167"/>
      <c r="AR361" s="167"/>
      <c r="AS361" s="167" t="s">
        <v>945</v>
      </c>
      <c r="AT361" s="167" t="s">
        <v>945</v>
      </c>
      <c r="AU361" s="167" t="s">
        <v>945</v>
      </c>
      <c r="AV361" s="167" t="s">
        <v>945</v>
      </c>
      <c r="AW361" s="167" t="s">
        <v>945</v>
      </c>
      <c r="AX361" s="167" t="s">
        <v>945</v>
      </c>
      <c r="AZ361" s="80"/>
      <c r="BA361" s="165">
        <v>4.1000000000000002E-2</v>
      </c>
      <c r="BB361" s="165"/>
      <c r="BC361" s="130"/>
      <c r="BD361" s="130"/>
      <c r="BE361" s="130"/>
      <c r="BF361" s="130"/>
      <c r="BG361" s="130"/>
      <c r="BH361" s="130"/>
      <c r="BI361" s="130"/>
      <c r="BJ361" s="130"/>
      <c r="BK361" s="130"/>
      <c r="BL361" s="130"/>
      <c r="BM361" s="130"/>
      <c r="BN361" s="130"/>
      <c r="BO361" s="130"/>
      <c r="BP361" s="130"/>
      <c r="BQ361" s="130"/>
      <c r="BR361" s="130"/>
      <c r="BS361" s="130"/>
      <c r="BT361" s="130"/>
      <c r="BU361" s="130"/>
      <c r="BV361" s="130"/>
      <c r="BW361" s="130"/>
      <c r="BX361" s="130"/>
      <c r="BY361" s="130"/>
      <c r="BZ361" s="130"/>
      <c r="CA361" s="130"/>
      <c r="CB361" s="130"/>
      <c r="CC361" s="130"/>
      <c r="CD361" s="130"/>
    </row>
    <row r="362" spans="1:82" s="76" customFormat="1">
      <c r="A362" s="101">
        <v>480</v>
      </c>
      <c r="B362" s="78" t="s">
        <v>264</v>
      </c>
      <c r="C362" s="85">
        <v>90.703998038784192</v>
      </c>
      <c r="D362" s="83">
        <v>41.697424108132068</v>
      </c>
      <c r="E362" s="83">
        <v>2.1000000000000001E-2</v>
      </c>
      <c r="F362" s="83">
        <v>9.5700000000000004E-3</v>
      </c>
      <c r="G362" s="83">
        <v>9.0302085069155158</v>
      </c>
      <c r="H362" s="83">
        <v>0.13745599999999999</v>
      </c>
      <c r="I362" s="83">
        <v>49.420402199999998</v>
      </c>
      <c r="J362" s="84">
        <v>0.21168000000000001</v>
      </c>
      <c r="K362" s="84">
        <v>0.47110799999999997</v>
      </c>
      <c r="L362" s="84">
        <v>1.6266770642392934E-2</v>
      </c>
      <c r="M362" s="84">
        <v>4.5472000000000005E-2</v>
      </c>
      <c r="N362" s="83">
        <v>101.06058758568997</v>
      </c>
      <c r="O362" s="85">
        <v>65.695266171833282</v>
      </c>
      <c r="P362" s="84">
        <v>1.5165791230696479E-2</v>
      </c>
      <c r="Q362" s="84">
        <v>8.6081927299166222E-2</v>
      </c>
      <c r="R362" s="84">
        <v>2.344131919411287E-2</v>
      </c>
      <c r="S362" s="85">
        <v>22.119122257053291</v>
      </c>
      <c r="T362" s="84">
        <v>9.5326622007944721E-3</v>
      </c>
      <c r="U362" s="85">
        <v>0.33916463612275871</v>
      </c>
      <c r="V362" s="85">
        <v>0.47052073011867185</v>
      </c>
      <c r="W362" s="80"/>
      <c r="X362" s="107" t="s">
        <v>264</v>
      </c>
      <c r="Y362" s="75" t="s">
        <v>1136</v>
      </c>
      <c r="Z362" s="107"/>
      <c r="AA362" s="165">
        <v>31.65</v>
      </c>
      <c r="AB362" s="166">
        <v>1449.39</v>
      </c>
      <c r="AC362" s="165">
        <v>1.93</v>
      </c>
      <c r="AD362" s="165">
        <v>78.31</v>
      </c>
      <c r="AE362" s="165">
        <v>0.78</v>
      </c>
      <c r="AF362" s="165"/>
      <c r="AG362" s="166">
        <v>1197.78</v>
      </c>
      <c r="AH362" s="166">
        <v>74180.960000000006</v>
      </c>
      <c r="AI362" s="166">
        <v>139.19999999999999</v>
      </c>
      <c r="AJ362" s="166">
        <v>3488.42</v>
      </c>
      <c r="AK362" s="167" t="s">
        <v>945</v>
      </c>
      <c r="AL362" s="167"/>
      <c r="AM362" s="167"/>
      <c r="AN362" s="167"/>
      <c r="AO362" s="167" t="s">
        <v>945</v>
      </c>
      <c r="AP362" s="167" t="s">
        <v>945</v>
      </c>
      <c r="AQ362" s="167"/>
      <c r="AR362" s="167"/>
      <c r="AS362" s="167" t="s">
        <v>945</v>
      </c>
      <c r="AT362" s="167" t="s">
        <v>945</v>
      </c>
      <c r="AU362" s="167" t="s">
        <v>945</v>
      </c>
      <c r="AV362" s="167" t="s">
        <v>945</v>
      </c>
      <c r="AW362" s="167" t="s">
        <v>945</v>
      </c>
      <c r="AX362" s="167" t="s">
        <v>945</v>
      </c>
      <c r="AZ362" s="80"/>
      <c r="BA362" s="167" t="s">
        <v>945</v>
      </c>
      <c r="BB362" s="167"/>
      <c r="BC362" s="130"/>
      <c r="BD362" s="130"/>
      <c r="BE362" s="130"/>
      <c r="BF362" s="130"/>
      <c r="BG362" s="130"/>
      <c r="BH362" s="130"/>
      <c r="BI362" s="130"/>
      <c r="BJ362" s="130"/>
      <c r="BK362" s="130"/>
      <c r="BL362" s="130"/>
      <c r="BM362" s="130"/>
      <c r="BN362" s="130"/>
      <c r="BO362" s="130"/>
      <c r="BP362" s="130"/>
      <c r="BQ362" s="130"/>
      <c r="BR362" s="130"/>
      <c r="BS362" s="130"/>
      <c r="BT362" s="130"/>
      <c r="BU362" s="130"/>
      <c r="BV362" s="130"/>
      <c r="BW362" s="130"/>
      <c r="BX362" s="130"/>
      <c r="BY362" s="130"/>
      <c r="BZ362" s="130"/>
      <c r="CA362" s="130"/>
      <c r="CB362" s="130"/>
      <c r="CC362" s="130"/>
      <c r="CD362" s="130"/>
    </row>
    <row r="363" spans="1:82" s="76" customFormat="1">
      <c r="A363" s="101">
        <v>480</v>
      </c>
      <c r="B363" s="78" t="s">
        <v>265</v>
      </c>
      <c r="C363" s="85">
        <v>90.990784913436144</v>
      </c>
      <c r="D363" s="83">
        <v>41.787368102948946</v>
      </c>
      <c r="E363" s="83">
        <v>2.1000000000000001E-2</v>
      </c>
      <c r="F363" s="83">
        <v>1.0526999999999998E-2</v>
      </c>
      <c r="G363" s="83">
        <v>8.7623803622199787</v>
      </c>
      <c r="H363" s="83">
        <v>0.13552</v>
      </c>
      <c r="I363" s="83">
        <v>49.637606400000003</v>
      </c>
      <c r="J363" s="84">
        <v>0.20383999999999999</v>
      </c>
      <c r="K363" s="84">
        <v>0.47011199999999997</v>
      </c>
      <c r="L363" s="84">
        <v>1.5561381601558025E-2</v>
      </c>
      <c r="M363" s="84">
        <v>4.6284000000000006E-2</v>
      </c>
      <c r="N363" s="83">
        <v>101.09019924677048</v>
      </c>
      <c r="O363" s="85">
        <v>64.65747020528319</v>
      </c>
      <c r="P363" s="84">
        <v>1.5409212399492399E-2</v>
      </c>
      <c r="Q363" s="84">
        <v>8.2987485811643766E-2</v>
      </c>
      <c r="R363" s="84">
        <v>2.3263085094876713E-2</v>
      </c>
      <c r="S363" s="85">
        <v>19.363541369810964</v>
      </c>
      <c r="T363" s="84">
        <v>9.470883753169854E-3</v>
      </c>
      <c r="U363" s="85">
        <v>0.28875211206512352</v>
      </c>
      <c r="V363" s="85">
        <v>0.43790469795188763</v>
      </c>
      <c r="W363" s="80"/>
      <c r="X363" s="107" t="s">
        <v>265</v>
      </c>
      <c r="Y363" s="75" t="s">
        <v>1136</v>
      </c>
      <c r="Z363" s="107"/>
      <c r="AA363" s="165">
        <v>27.18</v>
      </c>
      <c r="AB363" s="166">
        <v>1483.21</v>
      </c>
      <c r="AC363" s="165">
        <v>2.5</v>
      </c>
      <c r="AD363" s="165">
        <v>73.150000000000006</v>
      </c>
      <c r="AE363" s="165">
        <v>1.07</v>
      </c>
      <c r="AF363" s="165"/>
      <c r="AG363" s="166">
        <v>1321.33</v>
      </c>
      <c r="AH363" s="166">
        <v>77277.55</v>
      </c>
      <c r="AI363" s="166">
        <v>136.69</v>
      </c>
      <c r="AJ363" s="166">
        <v>2947.15</v>
      </c>
      <c r="AK363" s="167" t="s">
        <v>945</v>
      </c>
      <c r="AL363" s="167"/>
      <c r="AM363" s="167"/>
      <c r="AN363" s="167"/>
      <c r="AO363" s="167" t="s">
        <v>945</v>
      </c>
      <c r="AP363" s="167" t="s">
        <v>945</v>
      </c>
      <c r="AQ363" s="167"/>
      <c r="AR363" s="167"/>
      <c r="AS363" s="167" t="s">
        <v>945</v>
      </c>
      <c r="AT363" s="167" t="s">
        <v>945</v>
      </c>
      <c r="AU363" s="165">
        <v>5.3999999999999999E-2</v>
      </c>
      <c r="AV363" s="167" t="s">
        <v>945</v>
      </c>
      <c r="AW363" s="165">
        <v>1.7000000000000001E-2</v>
      </c>
      <c r="AX363" s="167" t="s">
        <v>945</v>
      </c>
      <c r="AZ363" s="80"/>
      <c r="BA363" s="167" t="s">
        <v>945</v>
      </c>
      <c r="BB363" s="167"/>
      <c r="BC363" s="130"/>
      <c r="BD363" s="130"/>
      <c r="BE363" s="130"/>
      <c r="BF363" s="130"/>
      <c r="BG363" s="130"/>
      <c r="BH363" s="130"/>
      <c r="BI363" s="130"/>
      <c r="BJ363" s="130"/>
      <c r="BK363" s="130"/>
      <c r="BL363" s="130"/>
      <c r="BM363" s="130"/>
      <c r="BN363" s="130"/>
      <c r="BO363" s="130"/>
      <c r="BP363" s="130"/>
      <c r="BQ363" s="130"/>
      <c r="BR363" s="130"/>
      <c r="BS363" s="130"/>
      <c r="BT363" s="130"/>
      <c r="BU363" s="130"/>
      <c r="BV363" s="130"/>
      <c r="BW363" s="130"/>
      <c r="BX363" s="130"/>
      <c r="BY363" s="130"/>
      <c r="BZ363" s="130"/>
      <c r="CA363" s="130"/>
      <c r="CB363" s="130"/>
      <c r="CC363" s="130"/>
      <c r="CD363" s="130"/>
    </row>
    <row r="364" spans="1:82" s="76" customFormat="1">
      <c r="A364" s="101">
        <v>480</v>
      </c>
      <c r="B364" s="78" t="s">
        <v>266</v>
      </c>
      <c r="C364" s="85">
        <v>89.871339401257899</v>
      </c>
      <c r="D364" s="83">
        <v>41.655317401948437</v>
      </c>
      <c r="E364" s="83">
        <v>1.7999999999999999E-2</v>
      </c>
      <c r="F364" s="83">
        <v>9.5700000000000004E-3</v>
      </c>
      <c r="G364" s="83">
        <v>9.7725833663118884</v>
      </c>
      <c r="H364" s="83">
        <v>0.15681600000000001</v>
      </c>
      <c r="I364" s="83">
        <v>48.635888399999999</v>
      </c>
      <c r="J364" s="84">
        <v>0.24401999999999999</v>
      </c>
      <c r="K364" s="84">
        <v>0.36752400000000002</v>
      </c>
      <c r="L364" s="84">
        <v>1.8450158297056922E-2</v>
      </c>
      <c r="M364" s="84">
        <v>3.4916000000000003E-2</v>
      </c>
      <c r="N364" s="83">
        <v>100.91308532655738</v>
      </c>
      <c r="O364" s="85">
        <v>62.31878995964626</v>
      </c>
      <c r="P364" s="84">
        <v>1.5987484549238117E-2</v>
      </c>
      <c r="Q364" s="84">
        <v>7.3847914519032637E-2</v>
      </c>
      <c r="R364" s="84">
        <v>2.4969856060904762E-2</v>
      </c>
      <c r="S364" s="85">
        <v>25.498432601880875</v>
      </c>
      <c r="T364" s="84">
        <v>7.5566420618729778E-3</v>
      </c>
      <c r="U364" s="85">
        <v>0.16899194985278587</v>
      </c>
      <c r="V364" s="85">
        <v>0.34157178861350784</v>
      </c>
      <c r="W364" s="80"/>
      <c r="AB364" s="131"/>
      <c r="AG364" s="131"/>
      <c r="AH364" s="131"/>
      <c r="AI364" s="131"/>
      <c r="AJ364" s="131"/>
      <c r="AZ364" s="80"/>
      <c r="BC364" s="130"/>
      <c r="BD364" s="130"/>
      <c r="BE364" s="130"/>
      <c r="BF364" s="130"/>
      <c r="BG364" s="130"/>
      <c r="BH364" s="130"/>
      <c r="BI364" s="130"/>
      <c r="BJ364" s="130"/>
      <c r="BK364" s="130"/>
      <c r="BL364" s="130"/>
      <c r="BM364" s="130"/>
      <c r="BN364" s="130"/>
      <c r="BO364" s="130"/>
      <c r="BP364" s="130"/>
      <c r="BQ364" s="130"/>
      <c r="BR364" s="130"/>
      <c r="BS364" s="130"/>
      <c r="BT364" s="130"/>
      <c r="BU364" s="130"/>
      <c r="BV364" s="130"/>
      <c r="BW364" s="130"/>
      <c r="BX364" s="130"/>
      <c r="BY364" s="130"/>
      <c r="BZ364" s="130"/>
      <c r="CA364" s="130"/>
      <c r="CB364" s="130"/>
      <c r="CC364" s="130"/>
      <c r="CD364" s="130"/>
    </row>
    <row r="365" spans="1:82" s="76" customFormat="1">
      <c r="A365" s="101">
        <v>480</v>
      </c>
      <c r="B365" s="78" t="s">
        <v>267</v>
      </c>
      <c r="C365" s="85">
        <v>90.304768987120099</v>
      </c>
      <c r="D365" s="83">
        <v>41.653787577270506</v>
      </c>
      <c r="E365" s="83">
        <v>0.02</v>
      </c>
      <c r="F365" s="83">
        <v>1.3398E-2</v>
      </c>
      <c r="G365" s="83">
        <v>9.3734704504035431</v>
      </c>
      <c r="H365" s="83">
        <v>0.1452</v>
      </c>
      <c r="I365" s="83">
        <v>48.970125000000003</v>
      </c>
      <c r="J365" s="84">
        <v>0.20579999999999998</v>
      </c>
      <c r="K365" s="84">
        <v>0.462144</v>
      </c>
      <c r="L365" s="84">
        <v>1.6889182504556104E-2</v>
      </c>
      <c r="M365" s="84">
        <v>4.3036000000000005E-2</v>
      </c>
      <c r="N365" s="83">
        <v>100.9038502101786</v>
      </c>
      <c r="O365" s="85">
        <v>64.555581614349478</v>
      </c>
      <c r="P365" s="84">
        <v>1.5433532882702695E-2</v>
      </c>
      <c r="Q365" s="84">
        <v>8.8459915669631115E-2</v>
      </c>
      <c r="R365" s="84">
        <v>2.1955582096185085E-2</v>
      </c>
      <c r="S365" s="85">
        <v>15.360501567398117</v>
      </c>
      <c r="T365" s="84">
        <v>9.4372640461914282E-3</v>
      </c>
      <c r="U365" s="85">
        <v>0.28371533999227116</v>
      </c>
      <c r="V365" s="85">
        <v>0.49558520314104587</v>
      </c>
      <c r="W365" s="80"/>
      <c r="AB365" s="131"/>
      <c r="AG365" s="131"/>
      <c r="AH365" s="131"/>
      <c r="AI365" s="131"/>
      <c r="AJ365" s="131"/>
      <c r="AZ365" s="80"/>
      <c r="BC365" s="130"/>
      <c r="BD365" s="130"/>
      <c r="BE365" s="130"/>
      <c r="BF365" s="130"/>
      <c r="BG365" s="130"/>
      <c r="BH365" s="130"/>
      <c r="BI365" s="130"/>
      <c r="BJ365" s="130"/>
      <c r="BK365" s="130"/>
      <c r="BL365" s="130"/>
      <c r="BM365" s="130"/>
      <c r="BN365" s="130"/>
      <c r="BO365" s="130"/>
      <c r="BP365" s="130"/>
      <c r="BQ365" s="130"/>
      <c r="BR365" s="130"/>
      <c r="BS365" s="130"/>
      <c r="BT365" s="130"/>
      <c r="BU365" s="130"/>
      <c r="BV365" s="130"/>
      <c r="BW365" s="130"/>
      <c r="BX365" s="130"/>
      <c r="BY365" s="130"/>
      <c r="BZ365" s="130"/>
      <c r="CA365" s="130"/>
      <c r="CB365" s="130"/>
      <c r="CC365" s="130"/>
      <c r="CD365" s="130"/>
    </row>
    <row r="366" spans="1:82" s="76" customFormat="1">
      <c r="A366" s="101">
        <v>480</v>
      </c>
      <c r="B366" s="78" t="s">
        <v>268</v>
      </c>
      <c r="C366" s="85">
        <v>90.810988036165853</v>
      </c>
      <c r="D366" s="83">
        <v>41.819845160835222</v>
      </c>
      <c r="E366" s="83">
        <v>0.02</v>
      </c>
      <c r="F366" s="83">
        <v>1.1483999999999999E-2</v>
      </c>
      <c r="G366" s="83">
        <v>8.8610092889573888</v>
      </c>
      <c r="H366" s="83">
        <v>0.13164800000000002</v>
      </c>
      <c r="I366" s="83">
        <v>49.116911400000006</v>
      </c>
      <c r="J366" s="84">
        <v>0.17835999999999999</v>
      </c>
      <c r="K366" s="84">
        <v>0.53983200000000009</v>
      </c>
      <c r="L366" s="84">
        <v>1.5452889782146872E-2</v>
      </c>
      <c r="M366" s="84">
        <v>4.5472000000000005E-2</v>
      </c>
      <c r="N366" s="83">
        <v>100.74001473957478</v>
      </c>
      <c r="O366" s="85">
        <v>67.30834717547846</v>
      </c>
      <c r="P366" s="84">
        <v>1.480233482794592E-2</v>
      </c>
      <c r="Q366" s="84">
        <v>9.738919305248589E-2</v>
      </c>
      <c r="R366" s="84">
        <v>2.0128632550049649E-2</v>
      </c>
      <c r="S366" s="85">
        <v>15.531173807035875</v>
      </c>
      <c r="T366" s="84">
        <v>1.0990756230653379E-2</v>
      </c>
      <c r="U366" s="85">
        <v>0.41443645713239974</v>
      </c>
      <c r="V366" s="85">
        <v>0.58970157261181178</v>
      </c>
      <c r="W366" s="80"/>
      <c r="AB366" s="131"/>
      <c r="AG366" s="131"/>
      <c r="AH366" s="131"/>
      <c r="AI366" s="131"/>
      <c r="AJ366" s="131"/>
      <c r="AZ366" s="80"/>
      <c r="BC366" s="130"/>
      <c r="BD366" s="130"/>
      <c r="BE366" s="130"/>
      <c r="BF366" s="130"/>
      <c r="BG366" s="130"/>
      <c r="BH366" s="130"/>
      <c r="BI366" s="130"/>
      <c r="BJ366" s="130"/>
      <c r="BK366" s="130"/>
      <c r="BL366" s="130"/>
      <c r="BM366" s="130"/>
      <c r="BN366" s="130"/>
      <c r="BO366" s="130"/>
      <c r="BP366" s="130"/>
      <c r="BQ366" s="130"/>
      <c r="BR366" s="130"/>
      <c r="BS366" s="130"/>
      <c r="BT366" s="130"/>
      <c r="BU366" s="130"/>
      <c r="BV366" s="130"/>
      <c r="BW366" s="130"/>
      <c r="BX366" s="130"/>
      <c r="BY366" s="130"/>
      <c r="BZ366" s="130"/>
      <c r="CA366" s="130"/>
      <c r="CB366" s="130"/>
      <c r="CC366" s="130"/>
      <c r="CD366" s="130"/>
    </row>
    <row r="367" spans="1:82" s="76" customFormat="1">
      <c r="A367" s="101">
        <v>480</v>
      </c>
      <c r="B367" s="78" t="s">
        <v>269</v>
      </c>
      <c r="C367" s="85">
        <v>90.203383872461103</v>
      </c>
      <c r="D367" s="83">
        <v>41.090760294340008</v>
      </c>
      <c r="E367" s="83">
        <v>1.7999999999999999E-2</v>
      </c>
      <c r="F367" s="83">
        <v>1.0526999999999998E-2</v>
      </c>
      <c r="G367" s="83">
        <v>9.4083918195639065</v>
      </c>
      <c r="H367" s="83">
        <v>0.14810399999999999</v>
      </c>
      <c r="I367" s="83">
        <v>48.589273800000001</v>
      </c>
      <c r="J367" s="84">
        <v>0.22540000000000002</v>
      </c>
      <c r="K367" s="84">
        <v>0.41533199999999998</v>
      </c>
      <c r="L367" s="84">
        <v>1.7850768998479705E-2</v>
      </c>
      <c r="M367" s="84">
        <v>4.4660000000000005E-2</v>
      </c>
      <c r="N367" s="83">
        <v>99.968299682902384</v>
      </c>
      <c r="O367" s="85">
        <v>63.525575403526624</v>
      </c>
      <c r="P367" s="84">
        <v>1.5683772799824955E-2</v>
      </c>
      <c r="Q367" s="84">
        <v>8.0421168821895761E-2</v>
      </c>
      <c r="R367" s="84">
        <v>2.3957335570495793E-2</v>
      </c>
      <c r="S367" s="85">
        <v>21.411608245464052</v>
      </c>
      <c r="T367" s="84">
        <v>8.5478124597943659E-3</v>
      </c>
      <c r="U367" s="85">
        <v>0.23189065315625124</v>
      </c>
      <c r="V367" s="85">
        <v>0.41085520361654576</v>
      </c>
      <c r="W367" s="80"/>
      <c r="X367" s="80"/>
      <c r="Y367" s="80"/>
      <c r="Z367" s="80"/>
      <c r="AA367" s="80"/>
      <c r="AB367" s="170"/>
      <c r="AC367" s="80"/>
      <c r="AD367" s="80"/>
      <c r="AE367" s="80"/>
      <c r="AF367" s="80"/>
      <c r="AG367" s="170"/>
      <c r="AH367" s="170"/>
      <c r="AI367" s="170"/>
      <c r="AJ367" s="170"/>
      <c r="AK367" s="80"/>
      <c r="AL367" s="80"/>
      <c r="AM367" s="80"/>
      <c r="AN367" s="80"/>
      <c r="AO367" s="80"/>
      <c r="AP367" s="80"/>
      <c r="AQ367" s="80"/>
      <c r="AR367" s="80"/>
      <c r="AS367" s="80"/>
      <c r="AT367" s="80"/>
      <c r="AU367" s="80"/>
      <c r="AV367" s="80"/>
      <c r="AW367" s="80"/>
      <c r="AX367" s="80"/>
      <c r="AZ367" s="80"/>
      <c r="BA367" s="80"/>
      <c r="BB367" s="80"/>
      <c r="BC367" s="130"/>
      <c r="BD367" s="130"/>
      <c r="BE367" s="130"/>
      <c r="BF367" s="130"/>
      <c r="BG367" s="130"/>
      <c r="BH367" s="130"/>
      <c r="BI367" s="130"/>
      <c r="BJ367" s="130"/>
      <c r="BK367" s="130"/>
      <c r="BL367" s="130"/>
      <c r="BM367" s="130"/>
      <c r="BN367" s="130"/>
      <c r="BO367" s="130"/>
      <c r="BP367" s="130"/>
      <c r="BQ367" s="130"/>
      <c r="BR367" s="130"/>
      <c r="BS367" s="130"/>
      <c r="BT367" s="130"/>
      <c r="BU367" s="130"/>
      <c r="BV367" s="130"/>
      <c r="BW367" s="130"/>
      <c r="BX367" s="130"/>
      <c r="BY367" s="130"/>
      <c r="BZ367" s="130"/>
      <c r="CA367" s="130"/>
      <c r="CB367" s="130"/>
      <c r="CC367" s="130"/>
      <c r="CD367" s="130"/>
    </row>
    <row r="368" spans="1:82" s="76" customFormat="1">
      <c r="A368" s="101">
        <v>480</v>
      </c>
      <c r="B368" s="78" t="s">
        <v>270</v>
      </c>
      <c r="C368" s="85">
        <v>90.02712294992277</v>
      </c>
      <c r="D368" s="83">
        <v>41.782406254568187</v>
      </c>
      <c r="E368" s="83">
        <v>1.9E-2</v>
      </c>
      <c r="F368" s="83">
        <v>1.5311999999999999E-2</v>
      </c>
      <c r="G368" s="83">
        <v>9.5691920822183114</v>
      </c>
      <c r="H368" s="83">
        <v>0.15391199999999999</v>
      </c>
      <c r="I368" s="83">
        <v>48.451413599999995</v>
      </c>
      <c r="J368" s="84">
        <v>0.21657999999999999</v>
      </c>
      <c r="K368" s="84">
        <v>0.39640800000000004</v>
      </c>
      <c r="L368" s="84">
        <v>1.8673888709559855E-2</v>
      </c>
      <c r="M368" s="84">
        <v>4.2223999999999998E-2</v>
      </c>
      <c r="N368" s="83">
        <v>100.66512182549604</v>
      </c>
      <c r="O368" s="85">
        <v>62.173138431170486</v>
      </c>
      <c r="P368" s="84">
        <v>1.602493804796502E-2</v>
      </c>
      <c r="Q368" s="84">
        <v>7.8290890050068576E-2</v>
      </c>
      <c r="R368" s="84">
        <v>2.2633049701495055E-2</v>
      </c>
      <c r="S368" s="85">
        <v>14.144461859979101</v>
      </c>
      <c r="T368" s="84">
        <v>8.1815569566787635E-3</v>
      </c>
      <c r="U368" s="85">
        <v>0.16123533026644399</v>
      </c>
      <c r="V368" s="85">
        <v>0.38840163930573285</v>
      </c>
      <c r="W368" s="80"/>
      <c r="X368" s="80"/>
      <c r="Y368" s="80"/>
      <c r="Z368" s="80"/>
      <c r="AA368" s="80"/>
      <c r="AB368" s="170"/>
      <c r="AC368" s="80"/>
      <c r="AD368" s="80"/>
      <c r="AE368" s="80"/>
      <c r="AF368" s="80"/>
      <c r="AG368" s="170"/>
      <c r="AH368" s="170"/>
      <c r="AI368" s="170"/>
      <c r="AJ368" s="170"/>
      <c r="AK368" s="80"/>
      <c r="AL368" s="80"/>
      <c r="AM368" s="80"/>
      <c r="AN368" s="80"/>
      <c r="AO368" s="80"/>
      <c r="AP368" s="80"/>
      <c r="AQ368" s="80"/>
      <c r="AR368" s="80"/>
      <c r="AS368" s="80"/>
      <c r="AT368" s="80"/>
      <c r="AU368" s="80"/>
      <c r="AV368" s="80"/>
      <c r="AW368" s="80"/>
      <c r="AX368" s="80"/>
      <c r="AZ368" s="80"/>
      <c r="BA368" s="80"/>
      <c r="BB368" s="80"/>
      <c r="BC368" s="130"/>
      <c r="BD368" s="130"/>
      <c r="BE368" s="130"/>
      <c r="BF368" s="130"/>
      <c r="BG368" s="130"/>
      <c r="BH368" s="130"/>
      <c r="BI368" s="130"/>
      <c r="BJ368" s="130"/>
      <c r="BK368" s="130"/>
      <c r="BL368" s="130"/>
      <c r="BM368" s="130"/>
      <c r="BN368" s="130"/>
      <c r="BO368" s="130"/>
      <c r="BP368" s="130"/>
      <c r="BQ368" s="130"/>
      <c r="BR368" s="130"/>
      <c r="BS368" s="130"/>
      <c r="BT368" s="130"/>
      <c r="BU368" s="130"/>
      <c r="BV368" s="130"/>
      <c r="BW368" s="130"/>
      <c r="BX368" s="130"/>
      <c r="BY368" s="130"/>
      <c r="BZ368" s="130"/>
      <c r="CA368" s="130"/>
      <c r="CB368" s="130"/>
      <c r="CC368" s="130"/>
      <c r="CD368" s="130"/>
    </row>
    <row r="369" spans="1:82" s="76" customFormat="1">
      <c r="A369" s="101">
        <v>480</v>
      </c>
      <c r="B369" s="78" t="s">
        <v>271</v>
      </c>
      <c r="C369" s="85">
        <v>90.191425489000764</v>
      </c>
      <c r="D369" s="83">
        <v>41.953715289681185</v>
      </c>
      <c r="E369" s="83">
        <v>1.7000000000000001E-2</v>
      </c>
      <c r="F369" s="83">
        <v>8.6129999999999991E-3</v>
      </c>
      <c r="G369" s="83">
        <v>9.4326634735526884</v>
      </c>
      <c r="H369" s="83">
        <v>0.151976</v>
      </c>
      <c r="I369" s="83">
        <v>48.648781800000002</v>
      </c>
      <c r="J369" s="84">
        <v>0.2009</v>
      </c>
      <c r="K369" s="84">
        <v>0.46314</v>
      </c>
      <c r="L369" s="84">
        <v>1.5824070179092042E-2</v>
      </c>
      <c r="M369" s="84">
        <v>4.3036000000000005E-2</v>
      </c>
      <c r="N369" s="83">
        <v>100.93564963341295</v>
      </c>
      <c r="O369" s="85">
        <v>62.066796557039851</v>
      </c>
      <c r="P369" s="84">
        <v>1.6052394305406659E-2</v>
      </c>
      <c r="Q369" s="84">
        <v>8.9799653752916625E-2</v>
      </c>
      <c r="R369" s="84">
        <v>2.1298332179800924E-2</v>
      </c>
      <c r="S369" s="85">
        <v>23.325206083826775</v>
      </c>
      <c r="T369" s="84">
        <v>9.5200739435576161E-3</v>
      </c>
      <c r="U369" s="85">
        <v>0.15554913935028081</v>
      </c>
      <c r="V369" s="85">
        <v>0.50970631048649184</v>
      </c>
      <c r="W369" s="80"/>
      <c r="X369" s="80"/>
      <c r="Y369" s="80"/>
      <c r="Z369" s="80"/>
      <c r="AA369" s="80"/>
      <c r="AB369" s="170"/>
      <c r="AC369" s="80"/>
      <c r="AD369" s="80"/>
      <c r="AE369" s="80"/>
      <c r="AF369" s="80"/>
      <c r="AG369" s="170"/>
      <c r="AH369" s="170"/>
      <c r="AI369" s="170"/>
      <c r="AJ369" s="170"/>
      <c r="AK369" s="80"/>
      <c r="AL369" s="80"/>
      <c r="AM369" s="80"/>
      <c r="AN369" s="80"/>
      <c r="AO369" s="80"/>
      <c r="AP369" s="80"/>
      <c r="AQ369" s="80"/>
      <c r="AR369" s="80"/>
      <c r="AS369" s="80"/>
      <c r="AT369" s="80"/>
      <c r="AU369" s="80"/>
      <c r="AV369" s="80"/>
      <c r="AW369" s="80"/>
      <c r="AX369" s="80"/>
      <c r="AZ369" s="80"/>
      <c r="BA369" s="80"/>
      <c r="BB369" s="80"/>
      <c r="BC369" s="130"/>
      <c r="BD369" s="130"/>
      <c r="BE369" s="130"/>
      <c r="BF369" s="130"/>
      <c r="BG369" s="130"/>
      <c r="BH369" s="130"/>
      <c r="BI369" s="130"/>
      <c r="BJ369" s="130"/>
      <c r="BK369" s="130"/>
      <c r="BL369" s="130"/>
      <c r="BM369" s="130"/>
      <c r="BN369" s="130"/>
      <c r="BO369" s="130"/>
      <c r="BP369" s="130"/>
      <c r="BQ369" s="130"/>
      <c r="BR369" s="130"/>
      <c r="BS369" s="130"/>
      <c r="BT369" s="130"/>
      <c r="BU369" s="130"/>
      <c r="BV369" s="130"/>
      <c r="BW369" s="130"/>
      <c r="BX369" s="130"/>
      <c r="BY369" s="130"/>
      <c r="BZ369" s="130"/>
      <c r="CA369" s="130"/>
      <c r="CB369" s="130"/>
      <c r="CC369" s="130"/>
      <c r="CD369" s="130"/>
    </row>
    <row r="370" spans="1:82" s="76" customFormat="1">
      <c r="A370" s="101">
        <v>480</v>
      </c>
      <c r="B370" s="78" t="s">
        <v>272</v>
      </c>
      <c r="C370" s="85">
        <v>91.344627125347102</v>
      </c>
      <c r="D370" s="83">
        <v>42.087003665626305</v>
      </c>
      <c r="E370" s="83">
        <v>2.1999999999999999E-2</v>
      </c>
      <c r="F370" s="83">
        <v>1.5311999999999999E-2</v>
      </c>
      <c r="G370" s="83">
        <v>8.3276501150526343</v>
      </c>
      <c r="H370" s="83">
        <v>0.124872</v>
      </c>
      <c r="I370" s="83">
        <v>49.294443600000001</v>
      </c>
      <c r="J370" s="84">
        <v>0.16758000000000001</v>
      </c>
      <c r="K370" s="84">
        <v>0.568716</v>
      </c>
      <c r="L370" s="84">
        <v>1.5039584873442102E-2</v>
      </c>
      <c r="M370" s="84">
        <v>5.1968000000000007E-2</v>
      </c>
      <c r="N370" s="83">
        <v>100.67458496555238</v>
      </c>
      <c r="O370" s="85">
        <v>66.689490959163265</v>
      </c>
      <c r="P370" s="84">
        <v>1.493969555438875E-2</v>
      </c>
      <c r="Q370" s="84">
        <v>9.6077113706021705E-2</v>
      </c>
      <c r="R370" s="84">
        <v>2.0123323829022426E-2</v>
      </c>
      <c r="S370" s="85">
        <v>10.944357366771161</v>
      </c>
      <c r="T370" s="84">
        <v>1.1537121802506763E-2</v>
      </c>
      <c r="U370" s="85">
        <v>0.38598905068608946</v>
      </c>
      <c r="V370" s="85">
        <v>0.57587199388420984</v>
      </c>
      <c r="W370" s="80"/>
      <c r="X370" s="80"/>
      <c r="Y370" s="80"/>
      <c r="Z370" s="80"/>
      <c r="AA370" s="80"/>
      <c r="AB370" s="170"/>
      <c r="AC370" s="80"/>
      <c r="AD370" s="80"/>
      <c r="AE370" s="80"/>
      <c r="AF370" s="80"/>
      <c r="AG370" s="170"/>
      <c r="AH370" s="170"/>
      <c r="AI370" s="170"/>
      <c r="AJ370" s="170"/>
      <c r="AK370" s="80"/>
      <c r="AL370" s="80"/>
      <c r="AM370" s="80"/>
      <c r="AN370" s="80"/>
      <c r="AO370" s="80"/>
      <c r="AP370" s="80"/>
      <c r="AQ370" s="80"/>
      <c r="AR370" s="80"/>
      <c r="AS370" s="80"/>
      <c r="AT370" s="80"/>
      <c r="AU370" s="80"/>
      <c r="AV370" s="80"/>
      <c r="AW370" s="80"/>
      <c r="AX370" s="80"/>
      <c r="AZ370" s="80"/>
      <c r="BA370" s="80"/>
      <c r="BB370" s="80"/>
      <c r="BC370" s="130"/>
      <c r="BD370" s="130"/>
      <c r="BE370" s="130"/>
      <c r="BF370" s="130"/>
      <c r="BG370" s="130"/>
      <c r="BH370" s="130"/>
      <c r="BI370" s="130"/>
      <c r="BJ370" s="130"/>
      <c r="BK370" s="130"/>
      <c r="BL370" s="130"/>
      <c r="BM370" s="130"/>
      <c r="BN370" s="130"/>
      <c r="BO370" s="130"/>
      <c r="BP370" s="130"/>
      <c r="BQ370" s="130"/>
      <c r="BR370" s="130"/>
      <c r="BS370" s="130"/>
      <c r="BT370" s="130"/>
      <c r="BU370" s="130"/>
      <c r="BV370" s="130"/>
      <c r="BW370" s="130"/>
      <c r="BX370" s="130"/>
      <c r="BY370" s="130"/>
      <c r="BZ370" s="130"/>
      <c r="CA370" s="130"/>
      <c r="CB370" s="130"/>
      <c r="CC370" s="130"/>
      <c r="CD370" s="130"/>
    </row>
    <row r="371" spans="1:82" s="76" customFormat="1">
      <c r="A371" s="101">
        <v>480</v>
      </c>
      <c r="B371" s="78" t="s">
        <v>273</v>
      </c>
      <c r="C371" s="85">
        <v>90.406056421247655</v>
      </c>
      <c r="D371" s="83">
        <v>41.862241177597802</v>
      </c>
      <c r="E371" s="83">
        <v>2.1999999999999999E-2</v>
      </c>
      <c r="F371" s="83">
        <v>1.2440999999999999E-2</v>
      </c>
      <c r="G371" s="83">
        <v>9.2173021260645953</v>
      </c>
      <c r="H371" s="83">
        <v>0.1452</v>
      </c>
      <c r="I371" s="83">
        <v>48.717216000000001</v>
      </c>
      <c r="J371" s="84">
        <v>0.21756</v>
      </c>
      <c r="K371" s="84">
        <v>0.41632799999999998</v>
      </c>
      <c r="L371" s="84">
        <v>1.7060967661328946E-2</v>
      </c>
      <c r="M371" s="84">
        <v>4.4660000000000005E-2</v>
      </c>
      <c r="N371" s="83">
        <v>100.6720092713237</v>
      </c>
      <c r="O371" s="85">
        <v>63.48004219052752</v>
      </c>
      <c r="P371" s="84">
        <v>1.5695022517734417E-2</v>
      </c>
      <c r="Q371" s="84">
        <v>7.8769299122926489E-2</v>
      </c>
      <c r="R371" s="84">
        <v>2.3603435910469508E-2</v>
      </c>
      <c r="S371" s="85">
        <v>17.487340245960937</v>
      </c>
      <c r="T371" s="84">
        <v>8.5458085289602751E-3</v>
      </c>
      <c r="U371" s="85">
        <v>0.2295608365772015</v>
      </c>
      <c r="V371" s="85">
        <v>0.39344416661546983</v>
      </c>
      <c r="W371" s="80"/>
      <c r="X371" s="80"/>
      <c r="Y371" s="80"/>
      <c r="Z371" s="80"/>
      <c r="AA371" s="80"/>
      <c r="AB371" s="170"/>
      <c r="AC371" s="80"/>
      <c r="AD371" s="80"/>
      <c r="AE371" s="80"/>
      <c r="AF371" s="80"/>
      <c r="AG371" s="170"/>
      <c r="AH371" s="170"/>
      <c r="AI371" s="170"/>
      <c r="AJ371" s="170"/>
      <c r="AK371" s="80"/>
      <c r="AL371" s="80"/>
      <c r="AM371" s="80"/>
      <c r="AN371" s="80"/>
      <c r="AO371" s="80"/>
      <c r="AP371" s="80"/>
      <c r="AQ371" s="80"/>
      <c r="AR371" s="80"/>
      <c r="AS371" s="80"/>
      <c r="AT371" s="80"/>
      <c r="AU371" s="80"/>
      <c r="AV371" s="80"/>
      <c r="AW371" s="80"/>
      <c r="AX371" s="80"/>
      <c r="AZ371" s="80"/>
      <c r="BA371" s="80"/>
      <c r="BB371" s="80"/>
      <c r="BC371" s="130"/>
      <c r="BD371" s="130"/>
      <c r="BE371" s="130"/>
      <c r="BF371" s="130"/>
      <c r="BG371" s="130"/>
      <c r="BH371" s="130"/>
      <c r="BI371" s="130"/>
      <c r="BJ371" s="130"/>
      <c r="BK371" s="130"/>
      <c r="BL371" s="130"/>
      <c r="BM371" s="130"/>
      <c r="BN371" s="130"/>
      <c r="BO371" s="130"/>
      <c r="BP371" s="130"/>
      <c r="BQ371" s="130"/>
      <c r="BR371" s="130"/>
      <c r="BS371" s="130"/>
      <c r="BT371" s="130"/>
      <c r="BU371" s="130"/>
      <c r="BV371" s="130"/>
      <c r="BW371" s="130"/>
      <c r="BX371" s="130"/>
      <c r="BY371" s="130"/>
      <c r="BZ371" s="130"/>
      <c r="CA371" s="130"/>
      <c r="CB371" s="130"/>
      <c r="CC371" s="130"/>
      <c r="CD371" s="130"/>
    </row>
    <row r="372" spans="1:82" s="76" customFormat="1">
      <c r="A372" s="101">
        <v>480</v>
      </c>
      <c r="B372" s="78" t="s">
        <v>274</v>
      </c>
      <c r="C372" s="85">
        <v>90.182708309129993</v>
      </c>
      <c r="D372" s="83">
        <v>41.791909601497736</v>
      </c>
      <c r="E372" s="83">
        <v>1.7999999999999999E-2</v>
      </c>
      <c r="F372" s="83">
        <v>1.2440999999999999E-2</v>
      </c>
      <c r="G372" s="83">
        <v>9.3460977920279831</v>
      </c>
      <c r="H372" s="83">
        <v>0.14810399999999999</v>
      </c>
      <c r="I372" s="83">
        <v>48.154865399999998</v>
      </c>
      <c r="J372" s="84">
        <v>0.20971999999999999</v>
      </c>
      <c r="K372" s="84">
        <v>0.41632799999999998</v>
      </c>
      <c r="L372" s="84">
        <v>1.691929242876922E-2</v>
      </c>
      <c r="M372" s="84">
        <v>4.2223999999999998E-2</v>
      </c>
      <c r="N372" s="83">
        <v>100.15660908595447</v>
      </c>
      <c r="O372" s="85">
        <v>63.104965375870904</v>
      </c>
      <c r="P372" s="84">
        <v>1.5788308981277373E-2</v>
      </c>
      <c r="Q372" s="84">
        <v>8.0802680461015797E-2</v>
      </c>
      <c r="R372" s="84">
        <v>2.2439311535867576E-2</v>
      </c>
      <c r="S372" s="85">
        <v>16.857165822683065</v>
      </c>
      <c r="T372" s="84">
        <v>8.6456061405583325E-3</v>
      </c>
      <c r="U372" s="85">
        <v>0.21024120997745577</v>
      </c>
      <c r="V372" s="85">
        <v>0.41487641259519875</v>
      </c>
      <c r="W372" s="80"/>
      <c r="X372" s="80"/>
      <c r="Y372" s="80"/>
      <c r="Z372" s="80"/>
      <c r="AA372" s="80"/>
      <c r="AB372" s="170"/>
      <c r="AC372" s="80"/>
      <c r="AD372" s="80"/>
      <c r="AE372" s="80"/>
      <c r="AF372" s="80"/>
      <c r="AG372" s="170"/>
      <c r="AH372" s="170"/>
      <c r="AI372" s="170"/>
      <c r="AJ372" s="170"/>
      <c r="AK372" s="80"/>
      <c r="AL372" s="80"/>
      <c r="AM372" s="80"/>
      <c r="AN372" s="80"/>
      <c r="AO372" s="80"/>
      <c r="AP372" s="80"/>
      <c r="AQ372" s="80"/>
      <c r="AR372" s="80"/>
      <c r="AS372" s="80"/>
      <c r="AT372" s="80"/>
      <c r="AU372" s="80"/>
      <c r="AV372" s="80"/>
      <c r="AW372" s="80"/>
      <c r="AX372" s="80"/>
      <c r="AZ372" s="80"/>
      <c r="BA372" s="80"/>
      <c r="BB372" s="80"/>
      <c r="BC372" s="130"/>
      <c r="BD372" s="130"/>
      <c r="BE372" s="130"/>
      <c r="BF372" s="130"/>
      <c r="BG372" s="130"/>
      <c r="BH372" s="130"/>
      <c r="BI372" s="130"/>
      <c r="BJ372" s="130"/>
      <c r="BK372" s="130"/>
      <c r="BL372" s="130"/>
      <c r="BM372" s="130"/>
      <c r="BN372" s="130"/>
      <c r="BO372" s="130"/>
      <c r="BP372" s="130"/>
      <c r="BQ372" s="130"/>
      <c r="BR372" s="130"/>
      <c r="BS372" s="130"/>
      <c r="BT372" s="130"/>
      <c r="BU372" s="130"/>
      <c r="BV372" s="130"/>
      <c r="BW372" s="130"/>
      <c r="BX372" s="130"/>
      <c r="BY372" s="130"/>
      <c r="BZ372" s="130"/>
      <c r="CA372" s="130"/>
      <c r="CB372" s="130"/>
      <c r="CC372" s="130"/>
      <c r="CD372" s="130"/>
    </row>
    <row r="373" spans="1:82" s="76" customFormat="1">
      <c r="A373" s="101">
        <v>480</v>
      </c>
      <c r="B373" s="78" t="s">
        <v>275</v>
      </c>
      <c r="C373" s="85">
        <v>91.020158099092598</v>
      </c>
      <c r="D373" s="83">
        <v>41.863513424851121</v>
      </c>
      <c r="E373" s="83">
        <v>1.7999999999999999E-2</v>
      </c>
      <c r="F373" s="83">
        <v>9.5700000000000004E-3</v>
      </c>
      <c r="G373" s="83">
        <v>8.6111446535642919</v>
      </c>
      <c r="H373" s="83">
        <v>0.12971199999999999</v>
      </c>
      <c r="I373" s="83">
        <v>48.956239799999999</v>
      </c>
      <c r="J373" s="84">
        <v>0.1666</v>
      </c>
      <c r="K373" s="84">
        <v>0.54680400000000007</v>
      </c>
      <c r="L373" s="84">
        <v>1.6727740881079277E-2</v>
      </c>
      <c r="M373" s="84">
        <v>4.4660000000000005E-2</v>
      </c>
      <c r="N373" s="83">
        <v>100.36297161929647</v>
      </c>
      <c r="O373" s="85">
        <v>66.386646212873842</v>
      </c>
      <c r="P373" s="84">
        <v>1.5007847939964942E-2</v>
      </c>
      <c r="Q373" s="84">
        <v>9.6179942748535391E-2</v>
      </c>
      <c r="R373" s="84">
        <v>1.9347021412657556E-2</v>
      </c>
      <c r="S373" s="85">
        <v>17.408568443051202</v>
      </c>
      <c r="T373" s="84">
        <v>1.1169240167011358E-2</v>
      </c>
      <c r="U373" s="85">
        <v>0.37187469163326003</v>
      </c>
      <c r="V373" s="85">
        <v>0.57695583255811278</v>
      </c>
      <c r="W373" s="80"/>
      <c r="X373" s="80"/>
      <c r="Y373" s="80"/>
      <c r="Z373" s="80"/>
      <c r="AA373" s="80"/>
      <c r="AB373" s="170"/>
      <c r="AC373" s="80"/>
      <c r="AD373" s="80"/>
      <c r="AE373" s="80"/>
      <c r="AF373" s="80"/>
      <c r="AG373" s="170"/>
      <c r="AH373" s="170"/>
      <c r="AI373" s="170"/>
      <c r="AJ373" s="170"/>
      <c r="AK373" s="80"/>
      <c r="AL373" s="80"/>
      <c r="AM373" s="80"/>
      <c r="AN373" s="80"/>
      <c r="AO373" s="80"/>
      <c r="AP373" s="80"/>
      <c r="AQ373" s="80"/>
      <c r="AR373" s="80"/>
      <c r="AS373" s="80"/>
      <c r="AT373" s="80"/>
      <c r="AU373" s="80"/>
      <c r="AV373" s="80"/>
      <c r="AW373" s="80"/>
      <c r="AX373" s="80"/>
      <c r="AZ373" s="80"/>
      <c r="BA373" s="80"/>
      <c r="BB373" s="80"/>
      <c r="BC373" s="130"/>
      <c r="BD373" s="130"/>
      <c r="BE373" s="130"/>
      <c r="BF373" s="130"/>
      <c r="BG373" s="130"/>
      <c r="BH373" s="130"/>
      <c r="BI373" s="130"/>
      <c r="BJ373" s="130"/>
      <c r="BK373" s="130"/>
      <c r="BL373" s="130"/>
      <c r="BM373" s="130"/>
      <c r="BN373" s="130"/>
      <c r="BO373" s="130"/>
      <c r="BP373" s="130"/>
      <c r="BQ373" s="130"/>
      <c r="BR373" s="130"/>
      <c r="BS373" s="130"/>
      <c r="BT373" s="130"/>
      <c r="BU373" s="130"/>
      <c r="BV373" s="130"/>
      <c r="BW373" s="130"/>
      <c r="BX373" s="130"/>
      <c r="BY373" s="130"/>
      <c r="BZ373" s="130"/>
      <c r="CA373" s="130"/>
      <c r="CB373" s="130"/>
      <c r="CC373" s="130"/>
      <c r="CD373" s="130"/>
    </row>
    <row r="374" spans="1:82" s="76" customFormat="1">
      <c r="A374" s="101">
        <v>480</v>
      </c>
      <c r="B374" s="78" t="s">
        <v>276</v>
      </c>
      <c r="C374" s="85">
        <v>89.636580217248323</v>
      </c>
      <c r="D374" s="83">
        <v>41.966605413810171</v>
      </c>
      <c r="E374" s="83">
        <v>2.1999999999999999E-2</v>
      </c>
      <c r="F374" s="83">
        <v>8.6129999999999991E-3</v>
      </c>
      <c r="G374" s="83">
        <v>9.833309045487665</v>
      </c>
      <c r="H374" s="83">
        <v>0.16165599999999999</v>
      </c>
      <c r="I374" s="83">
        <v>47.704588199999996</v>
      </c>
      <c r="J374" s="84">
        <v>0.22344</v>
      </c>
      <c r="K374" s="84">
        <v>0.39341999999999999</v>
      </c>
      <c r="L374" s="84">
        <v>1.6383360049963568E-2</v>
      </c>
      <c r="M374" s="84">
        <v>4.7096000000000006E-2</v>
      </c>
      <c r="N374" s="83">
        <v>100.37711101934778</v>
      </c>
      <c r="O374" s="85">
        <v>60.828605467707142</v>
      </c>
      <c r="P374" s="84">
        <v>1.6379147342708518E-2</v>
      </c>
      <c r="Q374" s="84">
        <v>8.109535352148281E-2</v>
      </c>
      <c r="R374" s="84">
        <v>2.2722767988516818E-2</v>
      </c>
      <c r="S374" s="85">
        <v>25.94218042493905</v>
      </c>
      <c r="T374" s="84">
        <v>8.247005473574133E-3</v>
      </c>
      <c r="U374" s="85">
        <v>8.787858532506565E-2</v>
      </c>
      <c r="V374" s="85">
        <v>0.41796124518713312</v>
      </c>
      <c r="W374" s="80"/>
      <c r="X374" s="80"/>
      <c r="Y374" s="80"/>
      <c r="Z374" s="80"/>
      <c r="AA374" s="80"/>
      <c r="AB374" s="170"/>
      <c r="AC374" s="80"/>
      <c r="AD374" s="80"/>
      <c r="AE374" s="80"/>
      <c r="AF374" s="80"/>
      <c r="AG374" s="170"/>
      <c r="AH374" s="170"/>
      <c r="AI374" s="170"/>
      <c r="AJ374" s="170"/>
      <c r="AK374" s="80"/>
      <c r="AL374" s="80"/>
      <c r="AM374" s="80"/>
      <c r="AN374" s="80"/>
      <c r="AO374" s="80"/>
      <c r="AP374" s="80"/>
      <c r="AQ374" s="80"/>
      <c r="AR374" s="80"/>
      <c r="AS374" s="80"/>
      <c r="AT374" s="80"/>
      <c r="AU374" s="80"/>
      <c r="AV374" s="80"/>
      <c r="AW374" s="80"/>
      <c r="AX374" s="80"/>
      <c r="AZ374" s="80"/>
      <c r="BA374" s="80"/>
      <c r="BB374" s="80"/>
      <c r="BC374" s="130"/>
      <c r="BD374" s="130"/>
      <c r="BE374" s="130"/>
      <c r="BF374" s="130"/>
      <c r="BG374" s="130"/>
      <c r="BH374" s="130"/>
      <c r="BI374" s="130"/>
      <c r="BJ374" s="130"/>
      <c r="BK374" s="130"/>
      <c r="BL374" s="130"/>
      <c r="BM374" s="130"/>
      <c r="BN374" s="130"/>
      <c r="BO374" s="130"/>
      <c r="BP374" s="130"/>
      <c r="BQ374" s="130"/>
      <c r="BR374" s="130"/>
      <c r="BS374" s="130"/>
      <c r="BT374" s="130"/>
      <c r="BU374" s="130"/>
      <c r="BV374" s="130"/>
      <c r="BW374" s="130"/>
      <c r="BX374" s="130"/>
      <c r="BY374" s="130"/>
      <c r="BZ374" s="130"/>
      <c r="CA374" s="130"/>
      <c r="CB374" s="130"/>
      <c r="CC374" s="130"/>
      <c r="CD374" s="130"/>
    </row>
    <row r="375" spans="1:82" s="76" customFormat="1">
      <c r="A375" s="101">
        <v>480</v>
      </c>
      <c r="B375" s="78" t="s">
        <v>277</v>
      </c>
      <c r="C375" s="85">
        <v>90.792155251407721</v>
      </c>
      <c r="D375" s="83">
        <v>42.393698089963095</v>
      </c>
      <c r="E375" s="83">
        <v>1.9E-2</v>
      </c>
      <c r="F375" s="83">
        <v>8.6129999999999991E-3</v>
      </c>
      <c r="G375" s="83">
        <v>8.8379721669980142</v>
      </c>
      <c r="H375" s="83">
        <v>0.13745599999999999</v>
      </c>
      <c r="I375" s="83">
        <v>48.878879400000002</v>
      </c>
      <c r="J375" s="84">
        <v>0.21756</v>
      </c>
      <c r="K375" s="84">
        <v>0.44222400000000001</v>
      </c>
      <c r="L375" s="84">
        <v>1.7478230616302187E-2</v>
      </c>
      <c r="M375" s="84">
        <v>4.2223999999999998E-2</v>
      </c>
      <c r="N375" s="83">
        <v>100.99510488757741</v>
      </c>
      <c r="O375" s="85">
        <v>64.296736170105447</v>
      </c>
      <c r="P375" s="84">
        <v>1.5495665113873949E-2</v>
      </c>
      <c r="Q375" s="84">
        <v>7.9960167899809295E-2</v>
      </c>
      <c r="R375" s="84">
        <v>2.4616506579687319E-2</v>
      </c>
      <c r="S375" s="85">
        <v>25.25949146638802</v>
      </c>
      <c r="T375" s="84">
        <v>9.047343258037131E-3</v>
      </c>
      <c r="U375" s="85">
        <v>0.27084775491670499</v>
      </c>
      <c r="V375" s="85">
        <v>0.40599616169756997</v>
      </c>
      <c r="W375" s="80"/>
      <c r="X375" s="80"/>
      <c r="Y375" s="80"/>
      <c r="Z375" s="80"/>
      <c r="AA375" s="80"/>
      <c r="AB375" s="170"/>
      <c r="AC375" s="80"/>
      <c r="AD375" s="80"/>
      <c r="AE375" s="80"/>
      <c r="AF375" s="80"/>
      <c r="AG375" s="170"/>
      <c r="AH375" s="170"/>
      <c r="AI375" s="170"/>
      <c r="AJ375" s="170"/>
      <c r="AK375" s="80"/>
      <c r="AL375" s="80"/>
      <c r="AM375" s="80"/>
      <c r="AN375" s="80"/>
      <c r="AO375" s="80"/>
      <c r="AP375" s="80"/>
      <c r="AQ375" s="80"/>
      <c r="AR375" s="80"/>
      <c r="AS375" s="80"/>
      <c r="AT375" s="80"/>
      <c r="AU375" s="80"/>
      <c r="AV375" s="80"/>
      <c r="AW375" s="80"/>
      <c r="AX375" s="80"/>
      <c r="AZ375" s="80"/>
      <c r="BA375" s="80"/>
      <c r="BB375" s="80"/>
      <c r="BC375" s="130"/>
      <c r="BD375" s="130"/>
      <c r="BE375" s="130"/>
      <c r="BF375" s="130"/>
      <c r="BG375" s="130"/>
      <c r="BH375" s="130"/>
      <c r="BI375" s="130"/>
      <c r="BJ375" s="130"/>
      <c r="BK375" s="130"/>
      <c r="BL375" s="130"/>
      <c r="BM375" s="130"/>
      <c r="BN375" s="130"/>
      <c r="BO375" s="130"/>
      <c r="BP375" s="130"/>
      <c r="BQ375" s="130"/>
      <c r="BR375" s="130"/>
      <c r="BS375" s="130"/>
      <c r="BT375" s="130"/>
      <c r="BU375" s="130"/>
      <c r="BV375" s="130"/>
      <c r="BW375" s="130"/>
      <c r="BX375" s="130"/>
      <c r="BY375" s="130"/>
      <c r="BZ375" s="130"/>
      <c r="CA375" s="130"/>
      <c r="CB375" s="130"/>
      <c r="CC375" s="130"/>
      <c r="CD375" s="130"/>
    </row>
    <row r="376" spans="1:82" s="76" customFormat="1">
      <c r="A376" s="101">
        <v>480</v>
      </c>
      <c r="B376" s="78" t="s">
        <v>278</v>
      </c>
      <c r="C376" s="85">
        <v>91.27557041257856</v>
      </c>
      <c r="D376" s="83">
        <v>42.086239850125231</v>
      </c>
      <c r="E376" s="83">
        <v>1.9E-2</v>
      </c>
      <c r="F376" s="83">
        <v>1.5311999999999999E-2</v>
      </c>
      <c r="G376" s="83">
        <v>8.4033161247345873</v>
      </c>
      <c r="H376" s="83">
        <v>0.12196799999999999</v>
      </c>
      <c r="I376" s="83">
        <v>49.311304200000002</v>
      </c>
      <c r="J376" s="84">
        <v>0.20285999999999998</v>
      </c>
      <c r="K376" s="84">
        <v>0.57469199999999998</v>
      </c>
      <c r="L376" s="84">
        <v>1.4956352262791954E-2</v>
      </c>
      <c r="M376" s="84">
        <v>4.3848000000000005E-2</v>
      </c>
      <c r="N376" s="83">
        <v>100.7934965271226</v>
      </c>
      <c r="O376" s="85">
        <v>68.897711897666497</v>
      </c>
      <c r="P376" s="84">
        <v>1.4460867627750706E-2</v>
      </c>
      <c r="Q376" s="84">
        <v>9.7935323932397012E-2</v>
      </c>
      <c r="R376" s="84">
        <v>2.4140469903648563E-2</v>
      </c>
      <c r="S376" s="85">
        <v>13.248432601880877</v>
      </c>
      <c r="T376" s="84">
        <v>1.1654366261924988E-2</v>
      </c>
      <c r="U376" s="85">
        <v>0.48515431429282829</v>
      </c>
      <c r="V376" s="85">
        <v>0.59545790131225096</v>
      </c>
      <c r="W376" s="80"/>
      <c r="X376" s="80"/>
      <c r="Y376" s="80"/>
      <c r="Z376" s="80"/>
      <c r="AA376" s="80"/>
      <c r="AB376" s="170"/>
      <c r="AC376" s="80"/>
      <c r="AD376" s="80"/>
      <c r="AE376" s="80"/>
      <c r="AF376" s="80"/>
      <c r="AG376" s="170"/>
      <c r="AH376" s="170"/>
      <c r="AI376" s="170"/>
      <c r="AJ376" s="170"/>
      <c r="AK376" s="80"/>
      <c r="AL376" s="80"/>
      <c r="AM376" s="80"/>
      <c r="AN376" s="80"/>
      <c r="AO376" s="80"/>
      <c r="AP376" s="80"/>
      <c r="AQ376" s="80"/>
      <c r="AR376" s="80"/>
      <c r="AS376" s="80"/>
      <c r="AT376" s="80"/>
      <c r="AU376" s="80"/>
      <c r="AV376" s="80"/>
      <c r="AW376" s="80"/>
      <c r="AX376" s="80"/>
      <c r="AZ376" s="80"/>
      <c r="BA376" s="80"/>
      <c r="BB376" s="80"/>
      <c r="BC376" s="130"/>
      <c r="BD376" s="130"/>
      <c r="BE376" s="130"/>
      <c r="BF376" s="130"/>
      <c r="BG376" s="130"/>
      <c r="BH376" s="130"/>
      <c r="BI376" s="130"/>
      <c r="BJ376" s="130"/>
      <c r="BK376" s="130"/>
      <c r="BL376" s="130"/>
      <c r="BM376" s="130"/>
      <c r="BN376" s="130"/>
      <c r="BO376" s="130"/>
      <c r="BP376" s="130"/>
      <c r="BQ376" s="130"/>
      <c r="BR376" s="130"/>
      <c r="BS376" s="130"/>
      <c r="BT376" s="130"/>
      <c r="BU376" s="130"/>
      <c r="BV376" s="130"/>
      <c r="BW376" s="130"/>
      <c r="BX376" s="130"/>
      <c r="BY376" s="130"/>
      <c r="BZ376" s="130"/>
      <c r="CA376" s="130"/>
      <c r="CB376" s="130"/>
      <c r="CC376" s="130"/>
      <c r="CD376" s="130"/>
    </row>
    <row r="377" spans="1:82" s="76" customFormat="1">
      <c r="A377" s="101">
        <v>480</v>
      </c>
      <c r="B377" s="78" t="s">
        <v>279</v>
      </c>
      <c r="C377" s="85">
        <v>90.473994075854407</v>
      </c>
      <c r="D377" s="83">
        <v>41.845682179742937</v>
      </c>
      <c r="E377" s="83">
        <v>1.7999999999999999E-2</v>
      </c>
      <c r="F377" s="83">
        <v>9.5700000000000004E-3</v>
      </c>
      <c r="G377" s="83">
        <v>9.1863050198274365</v>
      </c>
      <c r="H377" s="83">
        <v>0.143264</v>
      </c>
      <c r="I377" s="83">
        <v>48.936403800000001</v>
      </c>
      <c r="J377" s="84">
        <v>0.21168000000000001</v>
      </c>
      <c r="K377" s="84">
        <v>0.44122800000000001</v>
      </c>
      <c r="L377" s="84">
        <v>1.609506447818982E-2</v>
      </c>
      <c r="M377" s="84">
        <v>4.2223999999999998E-2</v>
      </c>
      <c r="N377" s="83">
        <v>100.85045206404857</v>
      </c>
      <c r="O377" s="85">
        <v>64.121517058210273</v>
      </c>
      <c r="P377" s="84">
        <v>1.5538008726502656E-2</v>
      </c>
      <c r="Q377" s="84">
        <v>8.2826989246161567E-2</v>
      </c>
      <c r="R377" s="84">
        <v>2.3042997107445968E-2</v>
      </c>
      <c r="S377" s="85">
        <v>22.119122257053291</v>
      </c>
      <c r="T377" s="84">
        <v>9.0163552230619771E-3</v>
      </c>
      <c r="U377" s="85">
        <v>0.26207839274129929</v>
      </c>
      <c r="V377" s="85">
        <v>0.4362130320523922</v>
      </c>
      <c r="W377" s="80"/>
      <c r="X377" s="80"/>
      <c r="Y377" s="80"/>
      <c r="Z377" s="80"/>
      <c r="AA377" s="80"/>
      <c r="AB377" s="170"/>
      <c r="AC377" s="80"/>
      <c r="AD377" s="80"/>
      <c r="AE377" s="80"/>
      <c r="AF377" s="80"/>
      <c r="AG377" s="170"/>
      <c r="AH377" s="170"/>
      <c r="AI377" s="170"/>
      <c r="AJ377" s="170"/>
      <c r="AK377" s="80"/>
      <c r="AL377" s="80"/>
      <c r="AM377" s="80"/>
      <c r="AN377" s="80"/>
      <c r="AO377" s="80"/>
      <c r="AP377" s="80"/>
      <c r="AQ377" s="80"/>
      <c r="AR377" s="80"/>
      <c r="AS377" s="80"/>
      <c r="AT377" s="80"/>
      <c r="AU377" s="80"/>
      <c r="AV377" s="80"/>
      <c r="AW377" s="80"/>
      <c r="AX377" s="80"/>
      <c r="AZ377" s="80"/>
      <c r="BA377" s="80"/>
      <c r="BB377" s="80"/>
      <c r="BC377" s="130"/>
      <c r="BD377" s="130"/>
      <c r="BE377" s="130"/>
      <c r="BF377" s="130"/>
      <c r="BG377" s="130"/>
      <c r="BH377" s="130"/>
      <c r="BI377" s="130"/>
      <c r="BJ377" s="130"/>
      <c r="BK377" s="130"/>
      <c r="BL377" s="130"/>
      <c r="BM377" s="130"/>
      <c r="BN377" s="130"/>
      <c r="BO377" s="130"/>
      <c r="BP377" s="130"/>
      <c r="BQ377" s="130"/>
      <c r="BR377" s="130"/>
      <c r="BS377" s="130"/>
      <c r="BT377" s="130"/>
      <c r="BU377" s="130"/>
      <c r="BV377" s="130"/>
      <c r="BW377" s="130"/>
      <c r="BX377" s="130"/>
      <c r="BY377" s="130"/>
      <c r="BZ377" s="130"/>
      <c r="CA377" s="130"/>
      <c r="CB377" s="130"/>
      <c r="CC377" s="130"/>
      <c r="CD377" s="130"/>
    </row>
    <row r="378" spans="1:82" s="76" customFormat="1">
      <c r="A378" s="101">
        <v>480</v>
      </c>
      <c r="B378" s="78" t="s">
        <v>280</v>
      </c>
      <c r="C378" s="85">
        <v>90.056232141297528</v>
      </c>
      <c r="D378" s="83">
        <v>42.117301922435828</v>
      </c>
      <c r="E378" s="83">
        <v>2.1000000000000001E-2</v>
      </c>
      <c r="F378" s="83">
        <v>7.6559999999999996E-3</v>
      </c>
      <c r="G378" s="83">
        <v>9.5001040777669097</v>
      </c>
      <c r="H378" s="83">
        <v>0.151008</v>
      </c>
      <c r="I378" s="83">
        <v>48.258012600000001</v>
      </c>
      <c r="J378" s="84">
        <v>0.22638</v>
      </c>
      <c r="K378" s="84">
        <v>0.38146800000000003</v>
      </c>
      <c r="L378" s="84">
        <v>1.8749885514456395E-2</v>
      </c>
      <c r="M378" s="84">
        <v>4.3036000000000005E-2</v>
      </c>
      <c r="N378" s="83">
        <v>100.72471648571718</v>
      </c>
      <c r="O378" s="85">
        <v>62.911263494430159</v>
      </c>
      <c r="P378" s="84">
        <v>1.5836920708090202E-2</v>
      </c>
      <c r="Q378" s="84">
        <v>7.5096041197883642E-2</v>
      </c>
      <c r="R378" s="84">
        <v>2.3829212621975061E-2</v>
      </c>
      <c r="S378" s="85">
        <v>29.568965517241381</v>
      </c>
      <c r="T378" s="84">
        <v>7.9047598408559412E-3</v>
      </c>
      <c r="U378" s="85">
        <v>0.20017372135451916</v>
      </c>
      <c r="V378" s="85">
        <v>0.35472729343393322</v>
      </c>
      <c r="W378" s="80"/>
      <c r="X378" s="80"/>
      <c r="Y378" s="80"/>
      <c r="Z378" s="80"/>
      <c r="AA378" s="80"/>
      <c r="AB378" s="170"/>
      <c r="AC378" s="80"/>
      <c r="AD378" s="80"/>
      <c r="AE378" s="80"/>
      <c r="AF378" s="80"/>
      <c r="AG378" s="170"/>
      <c r="AH378" s="170"/>
      <c r="AI378" s="170"/>
      <c r="AJ378" s="170"/>
      <c r="AK378" s="80"/>
      <c r="AL378" s="80"/>
      <c r="AM378" s="80"/>
      <c r="AN378" s="80"/>
      <c r="AO378" s="80"/>
      <c r="AP378" s="80"/>
      <c r="AQ378" s="80"/>
      <c r="AR378" s="80"/>
      <c r="AS378" s="80"/>
      <c r="AT378" s="80"/>
      <c r="AU378" s="80"/>
      <c r="AV378" s="80"/>
      <c r="AW378" s="80"/>
      <c r="AX378" s="80"/>
      <c r="AZ378" s="80"/>
      <c r="BA378" s="80"/>
      <c r="BB378" s="80"/>
      <c r="BC378" s="130"/>
      <c r="BD378" s="130"/>
      <c r="BE378" s="130"/>
      <c r="BF378" s="130"/>
      <c r="BG378" s="130"/>
      <c r="BH378" s="130"/>
      <c r="BI378" s="130"/>
      <c r="BJ378" s="130"/>
      <c r="BK378" s="130"/>
      <c r="BL378" s="130"/>
      <c r="BM378" s="130"/>
      <c r="BN378" s="130"/>
      <c r="BO378" s="130"/>
      <c r="BP378" s="130"/>
      <c r="BQ378" s="130"/>
      <c r="BR378" s="130"/>
      <c r="BS378" s="130"/>
      <c r="BT378" s="130"/>
      <c r="BU378" s="130"/>
      <c r="BV378" s="130"/>
      <c r="BW378" s="130"/>
      <c r="BX378" s="130"/>
      <c r="BY378" s="130"/>
      <c r="BZ378" s="130"/>
      <c r="CA378" s="130"/>
      <c r="CB378" s="130"/>
      <c r="CC378" s="130"/>
      <c r="CD378" s="130"/>
    </row>
    <row r="379" spans="1:82" s="76" customFormat="1">
      <c r="A379" s="101">
        <v>480</v>
      </c>
      <c r="B379" s="78" t="s">
        <v>281</v>
      </c>
      <c r="C379" s="85">
        <v>89.581761163289556</v>
      </c>
      <c r="D379" s="83">
        <v>42.113769316649069</v>
      </c>
      <c r="E379" s="83">
        <v>1.7999999999999999E-2</v>
      </c>
      <c r="F379" s="83">
        <v>6.6990000000000001E-3</v>
      </c>
      <c r="G379" s="83">
        <v>9.9162564396107626</v>
      </c>
      <c r="H379" s="83">
        <v>0.16165599999999999</v>
      </c>
      <c r="I379" s="83">
        <v>47.824596</v>
      </c>
      <c r="J379" s="84">
        <v>0.23618</v>
      </c>
      <c r="K379" s="84">
        <v>0.35258399999999995</v>
      </c>
      <c r="L379" s="84">
        <v>1.8292117916428159E-2</v>
      </c>
      <c r="M379" s="84">
        <v>3.0856000000000001E-2</v>
      </c>
      <c r="N379" s="83">
        <v>100.67888887417625</v>
      </c>
      <c r="O379" s="85">
        <v>61.341715987100777</v>
      </c>
      <c r="P379" s="84">
        <v>1.6242139228980344E-2</v>
      </c>
      <c r="Q379" s="84">
        <v>7.3107012979340608E-2</v>
      </c>
      <c r="R379" s="84">
        <v>2.3817455855273409E-2</v>
      </c>
      <c r="S379" s="85">
        <v>35.256008359456636</v>
      </c>
      <c r="T379" s="84">
        <v>7.3724407415799173E-3</v>
      </c>
      <c r="U379" s="85">
        <v>0.11625296567817056</v>
      </c>
      <c r="V379" s="85">
        <v>0.33376253820484586</v>
      </c>
      <c r="W379" s="80"/>
      <c r="X379" s="80"/>
      <c r="Y379" s="80"/>
      <c r="Z379" s="80"/>
      <c r="AA379" s="80"/>
      <c r="AB379" s="170"/>
      <c r="AC379" s="80"/>
      <c r="AD379" s="80"/>
      <c r="AE379" s="80"/>
      <c r="AF379" s="80"/>
      <c r="AG379" s="170"/>
      <c r="AH379" s="170"/>
      <c r="AI379" s="170"/>
      <c r="AJ379" s="170"/>
      <c r="AK379" s="80"/>
      <c r="AL379" s="80"/>
      <c r="AM379" s="80"/>
      <c r="AN379" s="80"/>
      <c r="AO379" s="80"/>
      <c r="AP379" s="80"/>
      <c r="AQ379" s="80"/>
      <c r="AR379" s="80"/>
      <c r="AS379" s="80"/>
      <c r="AT379" s="80"/>
      <c r="AU379" s="80"/>
      <c r="AV379" s="80"/>
      <c r="AW379" s="80"/>
      <c r="AX379" s="80"/>
      <c r="AZ379" s="80"/>
      <c r="BA379" s="80"/>
      <c r="BB379" s="80"/>
      <c r="BC379" s="130"/>
      <c r="BD379" s="130"/>
      <c r="BE379" s="130"/>
      <c r="BF379" s="130"/>
      <c r="BG379" s="130"/>
      <c r="BH379" s="130"/>
      <c r="BI379" s="130"/>
      <c r="BJ379" s="130"/>
      <c r="BK379" s="130"/>
      <c r="BL379" s="130"/>
      <c r="BM379" s="130"/>
      <c r="BN379" s="130"/>
      <c r="BO379" s="130"/>
      <c r="BP379" s="130"/>
      <c r="BQ379" s="130"/>
      <c r="BR379" s="130"/>
      <c r="BS379" s="130"/>
      <c r="BT379" s="130"/>
      <c r="BU379" s="130"/>
      <c r="BV379" s="130"/>
      <c r="BW379" s="130"/>
      <c r="BX379" s="130"/>
      <c r="BY379" s="130"/>
      <c r="BZ379" s="130"/>
      <c r="CA379" s="130"/>
      <c r="CB379" s="130"/>
      <c r="CC379" s="130"/>
      <c r="CD379" s="130"/>
    </row>
    <row r="380" spans="1:82" s="76" customFormat="1">
      <c r="A380" s="101">
        <v>480</v>
      </c>
      <c r="B380" s="78" t="s">
        <v>1105</v>
      </c>
      <c r="C380" s="85">
        <v>90.517033345043004</v>
      </c>
      <c r="D380" s="83">
        <v>42.254568925446129</v>
      </c>
      <c r="E380" s="83">
        <v>1.7000000000000001E-2</v>
      </c>
      <c r="F380" s="83">
        <v>1.0526999999999998E-2</v>
      </c>
      <c r="G380" s="83">
        <v>9.1476771292981454</v>
      </c>
      <c r="H380" s="83">
        <v>0.14229599999999998</v>
      </c>
      <c r="I380" s="83">
        <v>48.975084000000003</v>
      </c>
      <c r="J380" s="84">
        <v>0.21559999999999999</v>
      </c>
      <c r="K380" s="84">
        <v>0.42130799999999996</v>
      </c>
      <c r="L380" s="84">
        <v>1.7137555157772041E-2</v>
      </c>
      <c r="M380" s="84">
        <v>4.2223999999999998E-2</v>
      </c>
      <c r="N380" s="83">
        <v>101.24342260990205</v>
      </c>
      <c r="O380" s="85">
        <v>64.286256319911644</v>
      </c>
      <c r="P380" s="84">
        <v>1.5498191194226778E-2</v>
      </c>
      <c r="Q380" s="84">
        <v>7.8692862599078789E-2</v>
      </c>
      <c r="R380" s="84">
        <v>2.3568824845104898E-2</v>
      </c>
      <c r="S380" s="85">
        <v>20.480668756530829</v>
      </c>
      <c r="T380" s="84">
        <v>8.6024967307866164E-3</v>
      </c>
      <c r="U380" s="85">
        <v>0.27032460367563393</v>
      </c>
      <c r="V380" s="85">
        <v>0.39263851036681024</v>
      </c>
      <c r="W380" s="80"/>
      <c r="X380" s="80"/>
      <c r="Y380" s="80"/>
      <c r="Z380" s="80"/>
      <c r="AA380" s="80"/>
      <c r="AB380" s="170"/>
      <c r="AC380" s="80"/>
      <c r="AD380" s="80"/>
      <c r="AE380" s="80"/>
      <c r="AF380" s="80"/>
      <c r="AG380" s="170"/>
      <c r="AH380" s="170"/>
      <c r="AI380" s="170"/>
      <c r="AJ380" s="170"/>
      <c r="AK380" s="80"/>
      <c r="AL380" s="80"/>
      <c r="AM380" s="80"/>
      <c r="AN380" s="80"/>
      <c r="AO380" s="80"/>
      <c r="AP380" s="80"/>
      <c r="AQ380" s="80"/>
      <c r="AR380" s="80"/>
      <c r="AS380" s="80"/>
      <c r="AT380" s="80"/>
      <c r="AU380" s="80"/>
      <c r="AV380" s="80"/>
      <c r="AW380" s="80"/>
      <c r="AX380" s="80"/>
      <c r="AZ380" s="80"/>
      <c r="BA380" s="80"/>
      <c r="BB380" s="80"/>
      <c r="BC380" s="130"/>
      <c r="BD380" s="130"/>
      <c r="BE380" s="130"/>
      <c r="BF380" s="130"/>
      <c r="BG380" s="130"/>
      <c r="BH380" s="130"/>
      <c r="BI380" s="130"/>
      <c r="BJ380" s="130"/>
      <c r="BK380" s="130"/>
      <c r="BL380" s="130"/>
      <c r="BM380" s="130"/>
      <c r="BN380" s="130"/>
      <c r="BO380" s="130"/>
      <c r="BP380" s="130"/>
      <c r="BQ380" s="130"/>
      <c r="BR380" s="130"/>
      <c r="BS380" s="130"/>
      <c r="BT380" s="130"/>
      <c r="BU380" s="130"/>
      <c r="BV380" s="130"/>
      <c r="BW380" s="130"/>
      <c r="BX380" s="130"/>
      <c r="BY380" s="130"/>
      <c r="BZ380" s="130"/>
      <c r="CA380" s="130"/>
      <c r="CB380" s="130"/>
      <c r="CC380" s="130"/>
      <c r="CD380" s="130"/>
    </row>
    <row r="381" spans="1:82" s="76" customFormat="1">
      <c r="A381" s="101">
        <v>480</v>
      </c>
      <c r="B381" s="78" t="s">
        <v>1106</v>
      </c>
      <c r="C381" s="85">
        <v>91.177534891686065</v>
      </c>
      <c r="D381" s="83">
        <v>42.132040228432821</v>
      </c>
      <c r="E381" s="83">
        <v>1.7999999999999999E-2</v>
      </c>
      <c r="F381" s="83">
        <v>6.6990000000000001E-3</v>
      </c>
      <c r="G381" s="83">
        <v>8.4355318750390254</v>
      </c>
      <c r="H381" s="83">
        <v>0.126808</v>
      </c>
      <c r="I381" s="83">
        <v>48.897723599999999</v>
      </c>
      <c r="J381" s="84">
        <v>0.18228</v>
      </c>
      <c r="K381" s="84">
        <v>0.533856</v>
      </c>
      <c r="L381" s="84">
        <v>1.4920914937457071E-2</v>
      </c>
      <c r="M381" s="84">
        <v>4.3036000000000005E-2</v>
      </c>
      <c r="N381" s="83">
        <v>100.3908956184093</v>
      </c>
      <c r="O381" s="85">
        <v>66.522079640393542</v>
      </c>
      <c r="P381" s="84">
        <v>1.4977293208405263E-2</v>
      </c>
      <c r="Q381" s="84">
        <v>9.2097524652064458E-2</v>
      </c>
      <c r="R381" s="84">
        <v>2.1608595960543001E-2</v>
      </c>
      <c r="S381" s="85">
        <v>27.210031347962381</v>
      </c>
      <c r="T381" s="84">
        <v>1.0917808860942558E-2</v>
      </c>
      <c r="U381" s="85">
        <v>0.37820257653927003</v>
      </c>
      <c r="V381" s="85">
        <v>0.53392632933768991</v>
      </c>
      <c r="W381" s="80"/>
      <c r="X381" s="80"/>
      <c r="Y381" s="80"/>
      <c r="Z381" s="80"/>
      <c r="AA381" s="80"/>
      <c r="AB381" s="170"/>
      <c r="AC381" s="80"/>
      <c r="AD381" s="80"/>
      <c r="AE381" s="80"/>
      <c r="AF381" s="80"/>
      <c r="AG381" s="170"/>
      <c r="AH381" s="170"/>
      <c r="AI381" s="170"/>
      <c r="AJ381" s="170"/>
      <c r="AK381" s="80"/>
      <c r="AL381" s="80"/>
      <c r="AM381" s="80"/>
      <c r="AN381" s="80"/>
      <c r="AO381" s="80"/>
      <c r="AP381" s="80"/>
      <c r="AQ381" s="80"/>
      <c r="AR381" s="80"/>
      <c r="AS381" s="80"/>
      <c r="AT381" s="80"/>
      <c r="AU381" s="80"/>
      <c r="AV381" s="80"/>
      <c r="AW381" s="80"/>
      <c r="AX381" s="80"/>
      <c r="AZ381" s="80"/>
      <c r="BA381" s="80"/>
      <c r="BB381" s="80"/>
      <c r="BC381" s="130"/>
      <c r="BD381" s="130"/>
      <c r="BE381" s="130"/>
      <c r="BF381" s="130"/>
      <c r="BG381" s="130"/>
      <c r="BH381" s="130"/>
      <c r="BI381" s="130"/>
      <c r="BJ381" s="130"/>
      <c r="BK381" s="130"/>
      <c r="BL381" s="130"/>
      <c r="BM381" s="130"/>
      <c r="BN381" s="130"/>
      <c r="BO381" s="130"/>
      <c r="BP381" s="130"/>
      <c r="BQ381" s="130"/>
      <c r="BR381" s="130"/>
      <c r="BS381" s="130"/>
      <c r="BT381" s="130"/>
      <c r="BU381" s="130"/>
      <c r="BV381" s="130"/>
      <c r="BW381" s="130"/>
      <c r="BX381" s="130"/>
      <c r="BY381" s="130"/>
      <c r="BZ381" s="130"/>
      <c r="CA381" s="130"/>
      <c r="CB381" s="130"/>
      <c r="CC381" s="130"/>
      <c r="CD381" s="130"/>
    </row>
    <row r="382" spans="1:82" s="76" customFormat="1">
      <c r="A382" s="101">
        <v>480</v>
      </c>
      <c r="B382" s="78" t="s">
        <v>1107</v>
      </c>
      <c r="C382" s="85">
        <v>90.099616954328681</v>
      </c>
      <c r="D382" s="83">
        <v>42.257429375818205</v>
      </c>
      <c r="E382" s="83">
        <v>1.9E-2</v>
      </c>
      <c r="F382" s="83">
        <v>9.5700000000000004E-3</v>
      </c>
      <c r="G382" s="83">
        <v>9.5234658730241346</v>
      </c>
      <c r="H382" s="83">
        <v>0.14907199999999998</v>
      </c>
      <c r="I382" s="83">
        <v>48.612085200000003</v>
      </c>
      <c r="J382" s="84">
        <v>0.21559999999999999</v>
      </c>
      <c r="K382" s="84">
        <v>0.40039200000000003</v>
      </c>
      <c r="L382" s="84">
        <v>1.7724187539673454E-2</v>
      </c>
      <c r="M382" s="84">
        <v>4.2223999999999998E-2</v>
      </c>
      <c r="N382" s="83">
        <v>101.24656263638201</v>
      </c>
      <c r="O382" s="85">
        <v>63.885007734679455</v>
      </c>
      <c r="P382" s="84">
        <v>1.5595532143392316E-2</v>
      </c>
      <c r="Q382" s="84">
        <v>7.8439744605563202E-2</v>
      </c>
      <c r="R382" s="84">
        <v>2.2638816883956255E-2</v>
      </c>
      <c r="S382" s="85">
        <v>22.528735632183906</v>
      </c>
      <c r="T382" s="84">
        <v>8.2364703828833076E-3</v>
      </c>
      <c r="U382" s="85">
        <v>0.25016529310345081</v>
      </c>
      <c r="V382" s="85">
        <v>0.38997059609155732</v>
      </c>
      <c r="W382" s="80"/>
      <c r="X382" s="80"/>
      <c r="Y382" s="80"/>
      <c r="Z382" s="80"/>
      <c r="AA382" s="80"/>
      <c r="AB382" s="170"/>
      <c r="AC382" s="80"/>
      <c r="AD382" s="80"/>
      <c r="AE382" s="80"/>
      <c r="AF382" s="80"/>
      <c r="AG382" s="170"/>
      <c r="AH382" s="170"/>
      <c r="AI382" s="170"/>
      <c r="AJ382" s="170"/>
      <c r="AK382" s="80"/>
      <c r="AL382" s="80"/>
      <c r="AM382" s="80"/>
      <c r="AN382" s="80"/>
      <c r="AO382" s="80"/>
      <c r="AP382" s="80"/>
      <c r="AQ382" s="80"/>
      <c r="AR382" s="80"/>
      <c r="AS382" s="80"/>
      <c r="AT382" s="80"/>
      <c r="AU382" s="80"/>
      <c r="AV382" s="80"/>
      <c r="AW382" s="80"/>
      <c r="AX382" s="80"/>
      <c r="AZ382" s="80"/>
      <c r="BA382" s="80"/>
      <c r="BB382" s="80"/>
      <c r="BC382" s="130"/>
      <c r="BD382" s="130"/>
      <c r="BE382" s="130"/>
      <c r="BF382" s="130"/>
      <c r="BG382" s="130"/>
      <c r="BH382" s="130"/>
      <c r="BI382" s="130"/>
      <c r="BJ382" s="130"/>
      <c r="BK382" s="130"/>
      <c r="BL382" s="130"/>
      <c r="BM382" s="130"/>
      <c r="BN382" s="130"/>
      <c r="BO382" s="130"/>
      <c r="BP382" s="130"/>
      <c r="BQ382" s="130"/>
      <c r="BR382" s="130"/>
      <c r="BS382" s="130"/>
      <c r="BT382" s="130"/>
      <c r="BU382" s="130"/>
      <c r="BV382" s="130"/>
      <c r="BW382" s="130"/>
      <c r="BX382" s="130"/>
      <c r="BY382" s="130"/>
      <c r="BZ382" s="130"/>
      <c r="CA382" s="130"/>
      <c r="CB382" s="130"/>
      <c r="CC382" s="130"/>
      <c r="CD382" s="130"/>
    </row>
    <row r="383" spans="1:82" s="76" customFormat="1">
      <c r="A383" s="101">
        <v>480</v>
      </c>
      <c r="B383" s="78" t="s">
        <v>1108</v>
      </c>
      <c r="C383" s="85">
        <v>90.1927292055382</v>
      </c>
      <c r="D383" s="83">
        <v>42.022854319165283</v>
      </c>
      <c r="E383" s="83">
        <v>3.0000000000000001E-3</v>
      </c>
      <c r="F383" s="83">
        <v>4.7850000000000002E-3</v>
      </c>
      <c r="G383" s="83">
        <v>9.4645369406867861</v>
      </c>
      <c r="H383" s="83">
        <v>0.14616799999999999</v>
      </c>
      <c r="I383" s="83">
        <v>48.820363199999996</v>
      </c>
      <c r="J383" s="84">
        <v>0.12152</v>
      </c>
      <c r="K383" s="84">
        <v>0.41831999999999997</v>
      </c>
      <c r="L383" s="84">
        <v>1.5789009365244536E-2</v>
      </c>
      <c r="M383" s="84">
        <v>2.2736000000000003E-2</v>
      </c>
      <c r="N383" s="83">
        <v>101.04007246921729</v>
      </c>
      <c r="O383" s="85">
        <v>64.751087383605068</v>
      </c>
      <c r="P383" s="84">
        <v>1.5386933746835082E-2</v>
      </c>
      <c r="Q383" s="84">
        <v>8.1097411684722912E-2</v>
      </c>
      <c r="R383" s="84">
        <v>1.2839508236013288E-2</v>
      </c>
      <c r="S383" s="85">
        <v>25.396029258098224</v>
      </c>
      <c r="T383" s="84">
        <v>8.5685556718676763E-3</v>
      </c>
      <c r="U383" s="85">
        <v>0.2933660210304545</v>
      </c>
      <c r="V383" s="85">
        <v>0.4179829386393164</v>
      </c>
      <c r="W383" s="80"/>
      <c r="X383" s="80"/>
      <c r="Y383" s="80"/>
      <c r="Z383" s="80"/>
      <c r="AA383" s="80"/>
      <c r="AB383" s="170"/>
      <c r="AC383" s="80"/>
      <c r="AD383" s="80"/>
      <c r="AE383" s="80"/>
      <c r="AF383" s="80"/>
      <c r="AG383" s="170"/>
      <c r="AH383" s="170"/>
      <c r="AI383" s="170"/>
      <c r="AJ383" s="170"/>
      <c r="AK383" s="80"/>
      <c r="AL383" s="80"/>
      <c r="AM383" s="80"/>
      <c r="AN383" s="80"/>
      <c r="AO383" s="80"/>
      <c r="AP383" s="80"/>
      <c r="AQ383" s="80"/>
      <c r="AR383" s="80"/>
      <c r="AS383" s="80"/>
      <c r="AT383" s="80"/>
      <c r="AU383" s="80"/>
      <c r="AV383" s="80"/>
      <c r="AW383" s="80"/>
      <c r="AX383" s="80"/>
      <c r="AZ383" s="80"/>
      <c r="BA383" s="80"/>
      <c r="BB383" s="80"/>
      <c r="BC383" s="130"/>
      <c r="BD383" s="130"/>
      <c r="BE383" s="130"/>
      <c r="BF383" s="130"/>
      <c r="BG383" s="130"/>
      <c r="BH383" s="130"/>
      <c r="BI383" s="130"/>
      <c r="BJ383" s="130"/>
      <c r="BK383" s="130"/>
      <c r="BL383" s="130"/>
      <c r="BM383" s="130"/>
      <c r="BN383" s="130"/>
      <c r="BO383" s="130"/>
      <c r="BP383" s="130"/>
      <c r="BQ383" s="130"/>
      <c r="BR383" s="130"/>
      <c r="BS383" s="130"/>
      <c r="BT383" s="130"/>
      <c r="BU383" s="130"/>
      <c r="BV383" s="130"/>
      <c r="BW383" s="130"/>
      <c r="BX383" s="130"/>
      <c r="BY383" s="130"/>
      <c r="BZ383" s="130"/>
      <c r="CA383" s="130"/>
      <c r="CB383" s="130"/>
      <c r="CC383" s="130"/>
      <c r="CD383" s="130"/>
    </row>
    <row r="384" spans="1:82" s="76" customFormat="1">
      <c r="A384" s="101">
        <v>480</v>
      </c>
      <c r="B384" s="78" t="s">
        <v>1109</v>
      </c>
      <c r="C384" s="85">
        <v>90.313206110629721</v>
      </c>
      <c r="D384" s="83">
        <v>41.335803137104193</v>
      </c>
      <c r="E384" s="83">
        <v>1.9E-2</v>
      </c>
      <c r="F384" s="83">
        <v>6.6990000000000001E-3</v>
      </c>
      <c r="G384" s="83">
        <v>9.3158855846669315</v>
      </c>
      <c r="H384" s="83">
        <v>0.14810399999999999</v>
      </c>
      <c r="I384" s="83">
        <v>48.716224199999999</v>
      </c>
      <c r="J384" s="84">
        <v>0.21462000000000001</v>
      </c>
      <c r="K384" s="84">
        <v>0.41433599999999998</v>
      </c>
      <c r="L384" s="84">
        <v>1.7952525856866373E-2</v>
      </c>
      <c r="M384" s="84">
        <v>4.3036000000000005E-2</v>
      </c>
      <c r="N384" s="83">
        <v>100.23166044762799</v>
      </c>
      <c r="O384" s="85">
        <v>62.900972186213288</v>
      </c>
      <c r="P384" s="84">
        <v>1.583951180686894E-2</v>
      </c>
      <c r="Q384" s="84">
        <v>7.9232469941883502E-2</v>
      </c>
      <c r="R384" s="84">
        <v>2.3038067401047118E-2</v>
      </c>
      <c r="S384" s="85">
        <v>32.037617554858933</v>
      </c>
      <c r="T384" s="84">
        <v>8.5050926422167179E-3</v>
      </c>
      <c r="U384" s="85">
        <v>0.19963710479744234</v>
      </c>
      <c r="V384" s="85">
        <v>0.39832607968144046</v>
      </c>
      <c r="W384" s="80"/>
      <c r="X384" s="80"/>
      <c r="Y384" s="80"/>
      <c r="Z384" s="80"/>
      <c r="AA384" s="80"/>
      <c r="AB384" s="170"/>
      <c r="AC384" s="80"/>
      <c r="AD384" s="80"/>
      <c r="AE384" s="80"/>
      <c r="AF384" s="80"/>
      <c r="AG384" s="170"/>
      <c r="AH384" s="170"/>
      <c r="AI384" s="170"/>
      <c r="AJ384" s="170"/>
      <c r="AK384" s="80"/>
      <c r="AL384" s="80"/>
      <c r="AM384" s="80"/>
      <c r="AN384" s="80"/>
      <c r="AO384" s="80"/>
      <c r="AP384" s="80"/>
      <c r="AQ384" s="80"/>
      <c r="AR384" s="80"/>
      <c r="AS384" s="80"/>
      <c r="AT384" s="80"/>
      <c r="AU384" s="80"/>
      <c r="AV384" s="80"/>
      <c r="AW384" s="80"/>
      <c r="AX384" s="80"/>
      <c r="AZ384" s="80"/>
      <c r="BA384" s="80"/>
      <c r="BB384" s="80"/>
      <c r="BC384" s="130"/>
      <c r="BD384" s="130"/>
      <c r="BE384" s="130"/>
      <c r="BF384" s="130"/>
      <c r="BG384" s="130"/>
      <c r="BH384" s="130"/>
      <c r="BI384" s="130"/>
      <c r="BJ384" s="130"/>
      <c r="BK384" s="130"/>
      <c r="BL384" s="130"/>
      <c r="BM384" s="130"/>
      <c r="BN384" s="130"/>
      <c r="BO384" s="130"/>
      <c r="BP384" s="130"/>
      <c r="BQ384" s="130"/>
      <c r="BR384" s="130"/>
      <c r="BS384" s="130"/>
      <c r="BT384" s="130"/>
      <c r="BU384" s="130"/>
      <c r="BV384" s="130"/>
      <c r="BW384" s="130"/>
      <c r="BX384" s="130"/>
      <c r="BY384" s="130"/>
      <c r="BZ384" s="130"/>
      <c r="CA384" s="130"/>
      <c r="CB384" s="130"/>
      <c r="CC384" s="130"/>
      <c r="CD384" s="130"/>
    </row>
    <row r="385" spans="1:82" s="75" customFormat="1">
      <c r="A385" s="125">
        <v>480</v>
      </c>
      <c r="B385" s="118" t="s">
        <v>627</v>
      </c>
      <c r="C385" s="119">
        <v>90.479133402771041</v>
      </c>
      <c r="D385" s="120">
        <v>41.888057707484286</v>
      </c>
      <c r="E385" s="120">
        <v>1.8791666666666672E-2</v>
      </c>
      <c r="F385" s="120">
        <v>1.0247875000000002E-2</v>
      </c>
      <c r="G385" s="120">
        <v>9.1524345262487987</v>
      </c>
      <c r="H385" s="120">
        <v>0.14249766666666663</v>
      </c>
      <c r="I385" s="120">
        <v>48.79267544999999</v>
      </c>
      <c r="J385" s="121">
        <v>0.20347250000000003</v>
      </c>
      <c r="K385" s="121">
        <v>0.4533875</v>
      </c>
      <c r="L385" s="121">
        <v>1.6798988687792987E-2</v>
      </c>
      <c r="M385" s="121">
        <v>4.2562333333333341E-2</v>
      </c>
      <c r="N385" s="120">
        <v>100.72092621408753</v>
      </c>
      <c r="O385" s="119">
        <v>64.392824864155244</v>
      </c>
      <c r="P385" s="121">
        <v>1.5489093088646398E-2</v>
      </c>
      <c r="Q385" s="121">
        <v>8.4410080423988842E-2</v>
      </c>
      <c r="R385" s="121">
        <v>2.2209017149376009E-2</v>
      </c>
      <c r="S385" s="119">
        <v>21.332030881044723</v>
      </c>
      <c r="T385" s="121">
        <v>9.2832887475410644E-3</v>
      </c>
      <c r="U385" s="119">
        <v>0.2722088213413299</v>
      </c>
      <c r="V385" s="119">
        <v>0.45289912968492718</v>
      </c>
      <c r="W385" s="92"/>
      <c r="X385" s="164"/>
      <c r="Y385" s="164"/>
      <c r="Z385" s="164"/>
      <c r="AA385" s="164"/>
      <c r="AB385" s="216"/>
      <c r="AC385" s="164"/>
      <c r="AD385" s="164"/>
      <c r="AE385" s="164"/>
      <c r="AF385" s="164"/>
      <c r="AG385" s="216"/>
      <c r="AH385" s="216"/>
      <c r="AI385" s="216"/>
      <c r="AJ385" s="216"/>
      <c r="AK385" s="164"/>
      <c r="AL385" s="164"/>
      <c r="AM385" s="164"/>
      <c r="AN385" s="164"/>
      <c r="AO385" s="164"/>
      <c r="AP385" s="164"/>
      <c r="AQ385" s="164"/>
      <c r="AR385" s="164"/>
      <c r="AS385" s="164"/>
      <c r="AT385" s="164"/>
      <c r="AU385" s="164"/>
      <c r="AV385" s="164"/>
      <c r="AW385" s="164"/>
      <c r="AX385" s="164"/>
      <c r="AY385" s="164"/>
      <c r="AZ385" s="92"/>
      <c r="BA385" s="164"/>
      <c r="BB385" s="164"/>
      <c r="BC385" s="217"/>
      <c r="BD385" s="217"/>
      <c r="BE385" s="217"/>
      <c r="BF385" s="217"/>
      <c r="BG385" s="217"/>
      <c r="BH385" s="217"/>
      <c r="BI385" s="217"/>
      <c r="BJ385" s="217"/>
      <c r="BK385" s="217"/>
      <c r="BL385" s="217"/>
      <c r="BM385" s="217"/>
      <c r="BN385" s="217"/>
      <c r="BO385" s="217"/>
      <c r="BP385" s="217"/>
      <c r="BQ385" s="217"/>
      <c r="BR385" s="217"/>
      <c r="BS385" s="217"/>
      <c r="BT385" s="217"/>
      <c r="BU385" s="217"/>
      <c r="BV385" s="217"/>
      <c r="BW385" s="217"/>
      <c r="BX385" s="217"/>
      <c r="BY385" s="217"/>
      <c r="BZ385" s="217"/>
      <c r="CA385" s="217"/>
      <c r="CB385" s="218"/>
      <c r="CC385" s="218"/>
      <c r="CD385" s="218"/>
    </row>
    <row r="386" spans="1:82" s="75" customFormat="1">
      <c r="A386" s="79">
        <v>480</v>
      </c>
      <c r="B386" s="78" t="s">
        <v>30</v>
      </c>
      <c r="C386" s="88">
        <v>91.344627125347102</v>
      </c>
      <c r="D386" s="86">
        <v>42.393698089963095</v>
      </c>
      <c r="E386" s="86">
        <v>2.4E-2</v>
      </c>
      <c r="F386" s="86">
        <v>1.5311999999999999E-2</v>
      </c>
      <c r="G386" s="86">
        <v>9.9162564396107626</v>
      </c>
      <c r="H386" s="86">
        <v>0.16165599999999999</v>
      </c>
      <c r="I386" s="86">
        <v>49.637606400000003</v>
      </c>
      <c r="J386" s="87">
        <v>0.24401999999999999</v>
      </c>
      <c r="K386" s="87">
        <v>0.57469199999999998</v>
      </c>
      <c r="L386" s="87">
        <v>1.8749885514456395E-2</v>
      </c>
      <c r="M386" s="87">
        <v>5.1968000000000007E-2</v>
      </c>
      <c r="N386" s="86">
        <v>101.24656263638201</v>
      </c>
      <c r="O386" s="88">
        <v>68.897711897666497</v>
      </c>
      <c r="P386" s="87">
        <v>1.6379147342708518E-2</v>
      </c>
      <c r="Q386" s="87">
        <v>9.7935323932397012E-2</v>
      </c>
      <c r="R386" s="87">
        <v>2.4969856060904762E-2</v>
      </c>
      <c r="S386" s="88">
        <v>35.256008359456636</v>
      </c>
      <c r="T386" s="87">
        <v>1.1654366261924988E-2</v>
      </c>
      <c r="U386" s="88">
        <v>0.48515431429282829</v>
      </c>
      <c r="V386" s="88">
        <v>0.59545790131225096</v>
      </c>
      <c r="W386" s="93"/>
      <c r="AB386" s="132"/>
      <c r="AG386" s="132"/>
      <c r="AH386" s="132"/>
      <c r="AI386" s="132"/>
      <c r="AJ386" s="132"/>
      <c r="AZ386" s="93"/>
      <c r="BC386" s="168"/>
      <c r="BD386" s="168"/>
      <c r="BE386" s="168"/>
      <c r="BF386" s="168"/>
      <c r="BG386" s="168"/>
      <c r="BH386" s="168"/>
      <c r="BI386" s="168"/>
      <c r="BJ386" s="168"/>
      <c r="BK386" s="168"/>
      <c r="BL386" s="168"/>
      <c r="BM386" s="168"/>
      <c r="BN386" s="168"/>
      <c r="BO386" s="168"/>
      <c r="BP386" s="168"/>
      <c r="BQ386" s="168"/>
      <c r="BR386" s="168"/>
      <c r="BS386" s="168"/>
      <c r="BT386" s="168"/>
      <c r="BU386" s="168"/>
      <c r="BV386" s="168"/>
      <c r="BW386" s="168"/>
      <c r="BX386" s="168"/>
      <c r="BY386" s="168"/>
      <c r="BZ386" s="168"/>
      <c r="CA386" s="168"/>
      <c r="CB386" s="133"/>
      <c r="CC386" s="133"/>
      <c r="CD386" s="133"/>
    </row>
    <row r="387" spans="1:82" s="75" customFormat="1" ht="15.75" thickBot="1">
      <c r="A387" s="81">
        <v>480</v>
      </c>
      <c r="B387" s="95" t="s">
        <v>29</v>
      </c>
      <c r="C387" s="122">
        <v>89.581761163289556</v>
      </c>
      <c r="D387" s="123">
        <v>41.090760294340008</v>
      </c>
      <c r="E387" s="123">
        <v>3.0000000000000001E-3</v>
      </c>
      <c r="F387" s="123">
        <v>4.7850000000000002E-3</v>
      </c>
      <c r="G387" s="123">
        <v>8.3276501150526343</v>
      </c>
      <c r="H387" s="123">
        <v>0.12196799999999999</v>
      </c>
      <c r="I387" s="123">
        <v>47.704588199999996</v>
      </c>
      <c r="J387" s="124">
        <v>0.12152</v>
      </c>
      <c r="K387" s="124">
        <v>0.35258399999999995</v>
      </c>
      <c r="L387" s="124">
        <v>1.4920914937457071E-2</v>
      </c>
      <c r="M387" s="124">
        <v>2.2736000000000003E-2</v>
      </c>
      <c r="N387" s="123">
        <v>99.968299682902384</v>
      </c>
      <c r="O387" s="122">
        <v>60.828605467707142</v>
      </c>
      <c r="P387" s="124">
        <v>1.4460867627750706E-2</v>
      </c>
      <c r="Q387" s="124">
        <v>7.3107012979340608E-2</v>
      </c>
      <c r="R387" s="124">
        <v>1.2839508236013288E-2</v>
      </c>
      <c r="S387" s="122">
        <v>10.944357366771161</v>
      </c>
      <c r="T387" s="124">
        <v>7.3724407415799173E-3</v>
      </c>
      <c r="U387" s="122">
        <v>8.787858532506565E-2</v>
      </c>
      <c r="V387" s="122">
        <v>0.33376253820484586</v>
      </c>
      <c r="W387" s="94"/>
      <c r="X387" s="134"/>
      <c r="Y387" s="134"/>
      <c r="Z387" s="134"/>
      <c r="AA387" s="134"/>
      <c r="AB387" s="135"/>
      <c r="AC387" s="134"/>
      <c r="AD387" s="134"/>
      <c r="AE387" s="134"/>
      <c r="AF387" s="134"/>
      <c r="AG387" s="135"/>
      <c r="AH387" s="135"/>
      <c r="AI387" s="135"/>
      <c r="AJ387" s="135"/>
      <c r="AK387" s="134"/>
      <c r="AL387" s="134"/>
      <c r="AM387" s="134"/>
      <c r="AN387" s="134"/>
      <c r="AO387" s="134"/>
      <c r="AP387" s="134"/>
      <c r="AQ387" s="134"/>
      <c r="AR387" s="134"/>
      <c r="AS387" s="134"/>
      <c r="AT387" s="134"/>
      <c r="AU387" s="134"/>
      <c r="AV387" s="134"/>
      <c r="AW387" s="134"/>
      <c r="AX387" s="134"/>
      <c r="AY387" s="134"/>
      <c r="AZ387" s="94"/>
      <c r="BA387" s="134"/>
      <c r="BB387" s="134"/>
      <c r="BC387" s="219"/>
      <c r="BD387" s="219"/>
      <c r="BE387" s="219"/>
      <c r="BF387" s="219"/>
      <c r="BG387" s="219"/>
      <c r="BH387" s="219"/>
      <c r="BI387" s="219"/>
      <c r="BJ387" s="219"/>
      <c r="BK387" s="219"/>
      <c r="BL387" s="219"/>
      <c r="BM387" s="219"/>
      <c r="BN387" s="219"/>
      <c r="BO387" s="219"/>
      <c r="BP387" s="219"/>
      <c r="BQ387" s="219"/>
      <c r="BR387" s="219"/>
      <c r="BS387" s="219"/>
      <c r="BT387" s="219"/>
      <c r="BU387" s="219"/>
      <c r="BV387" s="219"/>
      <c r="BW387" s="219"/>
      <c r="BX387" s="219"/>
      <c r="BY387" s="219"/>
      <c r="BZ387" s="219"/>
      <c r="CA387" s="219"/>
      <c r="CB387" s="136"/>
      <c r="CC387" s="136"/>
      <c r="CD387" s="136"/>
    </row>
    <row r="388" spans="1:82" s="76" customFormat="1">
      <c r="A388" s="101">
        <v>482</v>
      </c>
      <c r="B388" s="78" t="s">
        <v>282</v>
      </c>
      <c r="C388" s="85">
        <v>90.581007715115817</v>
      </c>
      <c r="D388" s="83">
        <v>40.891363942885633</v>
      </c>
      <c r="E388" s="83">
        <v>0.02</v>
      </c>
      <c r="F388" s="83">
        <v>0.01</v>
      </c>
      <c r="G388" s="83">
        <v>9.1154879999999991</v>
      </c>
      <c r="H388" s="83">
        <v>0.13982399999999998</v>
      </c>
      <c r="I388" s="83">
        <v>49.168946607548122</v>
      </c>
      <c r="J388" s="84">
        <v>0.215118</v>
      </c>
      <c r="K388" s="84">
        <v>0.42514799999999997</v>
      </c>
      <c r="L388" s="84">
        <v>1.7172963200000002E-2</v>
      </c>
      <c r="M388" s="84">
        <v>5.0957799999999998E-2</v>
      </c>
      <c r="N388" s="83">
        <v>100.05401931363375</v>
      </c>
      <c r="O388" s="85">
        <v>65.192584963954687</v>
      </c>
      <c r="P388" s="84">
        <v>1.5282730269982866E-2</v>
      </c>
      <c r="Q388" s="84">
        <v>7.8818680480518294E-2</v>
      </c>
      <c r="R388" s="84">
        <v>2.3599175381504536E-2</v>
      </c>
      <c r="S388" s="85">
        <v>21.511800000000001</v>
      </c>
      <c r="T388" s="84">
        <v>8.6466770051716706E-3</v>
      </c>
      <c r="U388" s="85">
        <v>0.31494656108654828</v>
      </c>
      <c r="V388" s="85">
        <v>0.39396465600075897</v>
      </c>
      <c r="W388" s="80"/>
      <c r="X388" s="80"/>
      <c r="Y388" s="80"/>
      <c r="Z388" s="80"/>
      <c r="AA388" s="80"/>
      <c r="AB388" s="170"/>
      <c r="AC388" s="80"/>
      <c r="AD388" s="80"/>
      <c r="AE388" s="80"/>
      <c r="AF388" s="80"/>
      <c r="AG388" s="170"/>
      <c r="AH388" s="170"/>
      <c r="AI388" s="170"/>
      <c r="AJ388" s="170"/>
      <c r="AK388" s="80"/>
      <c r="AL388" s="80"/>
      <c r="AM388" s="80"/>
      <c r="AN388" s="80"/>
      <c r="AO388" s="80"/>
      <c r="AP388" s="80"/>
      <c r="AQ388" s="80"/>
      <c r="AR388" s="80"/>
      <c r="AS388" s="80"/>
      <c r="AT388" s="80"/>
      <c r="AU388" s="80"/>
      <c r="AV388" s="80"/>
      <c r="AW388" s="80"/>
      <c r="AX388" s="80"/>
      <c r="AZ388" s="80"/>
      <c r="BA388" s="80"/>
      <c r="BB388" s="80"/>
      <c r="BC388" s="130"/>
      <c r="BD388" s="130"/>
      <c r="BE388" s="130"/>
      <c r="BF388" s="130"/>
      <c r="BG388" s="130"/>
      <c r="BH388" s="130"/>
      <c r="BI388" s="130"/>
      <c r="BJ388" s="130"/>
      <c r="BK388" s="130"/>
      <c r="BL388" s="130"/>
      <c r="BM388" s="130"/>
      <c r="BN388" s="130"/>
      <c r="BO388" s="130"/>
      <c r="BP388" s="130"/>
      <c r="BQ388" s="130"/>
      <c r="BR388" s="130"/>
      <c r="BS388" s="130"/>
      <c r="BT388" s="130"/>
      <c r="BU388" s="130"/>
      <c r="BV388" s="130"/>
      <c r="BW388" s="130"/>
      <c r="BX388" s="130"/>
      <c r="BY388" s="130"/>
      <c r="BZ388" s="130"/>
      <c r="CA388" s="130"/>
      <c r="CB388" s="130"/>
      <c r="CC388" s="130"/>
      <c r="CD388" s="130"/>
    </row>
    <row r="389" spans="1:82" s="76" customFormat="1">
      <c r="A389" s="101">
        <v>482</v>
      </c>
      <c r="B389" s="78" t="s">
        <v>283</v>
      </c>
      <c r="C389" s="85">
        <v>89.83160251136141</v>
      </c>
      <c r="D389" s="83">
        <v>40.86664149818445</v>
      </c>
      <c r="E389" s="83">
        <v>2.1000000000000001E-2</v>
      </c>
      <c r="F389" s="83">
        <v>8.9999999999999993E-3</v>
      </c>
      <c r="G389" s="83">
        <v>9.8446079999999991</v>
      </c>
      <c r="H389" s="83">
        <v>0.152447</v>
      </c>
      <c r="I389" s="83">
        <v>48.781295955139704</v>
      </c>
      <c r="J389" s="84">
        <v>0.20833499999999999</v>
      </c>
      <c r="K389" s="84">
        <v>0.43413000000000002</v>
      </c>
      <c r="L389" s="84">
        <v>1.8370931199999996E-2</v>
      </c>
      <c r="M389" s="84">
        <v>4.6026400000000002E-2</v>
      </c>
      <c r="N389" s="83">
        <v>100.38185478452415</v>
      </c>
      <c r="O389" s="85">
        <v>64.577249798290552</v>
      </c>
      <c r="P389" s="84">
        <v>1.5428354330961834E-2</v>
      </c>
      <c r="Q389" s="84">
        <v>8.7612261776938274E-2</v>
      </c>
      <c r="R389" s="84">
        <v>2.1162345925810355E-2</v>
      </c>
      <c r="S389" s="85">
        <v>23.148333333333333</v>
      </c>
      <c r="T389" s="84">
        <v>8.8995175609773679E-3</v>
      </c>
      <c r="U389" s="85">
        <v>0.2847878180578034</v>
      </c>
      <c r="V389" s="85">
        <v>0.48665076158128479</v>
      </c>
      <c r="W389" s="80"/>
      <c r="X389" s="80"/>
      <c r="Y389" s="80"/>
      <c r="Z389" s="80"/>
      <c r="AA389" s="80"/>
      <c r="AB389" s="170"/>
      <c r="AC389" s="80"/>
      <c r="AD389" s="80"/>
      <c r="AE389" s="80"/>
      <c r="AF389" s="80"/>
      <c r="AG389" s="170"/>
      <c r="AH389" s="170"/>
      <c r="AI389" s="170"/>
      <c r="AJ389" s="170"/>
      <c r="AK389" s="80"/>
      <c r="AL389" s="80"/>
      <c r="AM389" s="80"/>
      <c r="AN389" s="80"/>
      <c r="AO389" s="80"/>
      <c r="AP389" s="80"/>
      <c r="AQ389" s="80"/>
      <c r="AR389" s="80"/>
      <c r="AS389" s="80"/>
      <c r="AT389" s="80"/>
      <c r="AU389" s="80"/>
      <c r="AV389" s="80"/>
      <c r="AW389" s="80"/>
      <c r="AX389" s="80"/>
      <c r="AZ389" s="80"/>
      <c r="BA389" s="80"/>
      <c r="BB389" s="80"/>
      <c r="BC389" s="130"/>
      <c r="BD389" s="130"/>
      <c r="BE389" s="130"/>
      <c r="BF389" s="130"/>
      <c r="BG389" s="130"/>
      <c r="BH389" s="130"/>
      <c r="BI389" s="130"/>
      <c r="BJ389" s="130"/>
      <c r="BK389" s="130"/>
      <c r="BL389" s="130"/>
      <c r="BM389" s="130"/>
      <c r="BN389" s="130"/>
      <c r="BO389" s="130"/>
      <c r="BP389" s="130"/>
      <c r="BQ389" s="130"/>
      <c r="BR389" s="130"/>
      <c r="BS389" s="130"/>
      <c r="BT389" s="130"/>
      <c r="BU389" s="130"/>
      <c r="BV389" s="130"/>
      <c r="BW389" s="130"/>
      <c r="BX389" s="130"/>
      <c r="BY389" s="130"/>
      <c r="BZ389" s="130"/>
      <c r="CA389" s="130"/>
      <c r="CB389" s="130"/>
      <c r="CC389" s="130"/>
      <c r="CD389" s="130"/>
    </row>
    <row r="390" spans="1:82" s="76" customFormat="1">
      <c r="A390" s="101">
        <v>482</v>
      </c>
      <c r="B390" s="78" t="s">
        <v>284</v>
      </c>
      <c r="C390" s="85">
        <v>89.762210168036063</v>
      </c>
      <c r="D390" s="83">
        <v>41.094413871973572</v>
      </c>
      <c r="E390" s="83">
        <v>1.9E-2</v>
      </c>
      <c r="F390" s="83">
        <v>0.01</v>
      </c>
      <c r="G390" s="83">
        <v>9.9477760000000011</v>
      </c>
      <c r="H390" s="83">
        <v>0.158273</v>
      </c>
      <c r="I390" s="83">
        <v>48.920580154028912</v>
      </c>
      <c r="J390" s="84">
        <v>0.21124199999999999</v>
      </c>
      <c r="K390" s="84">
        <v>0.38023800000000002</v>
      </c>
      <c r="L390" s="84">
        <v>1.62574464E-2</v>
      </c>
      <c r="M390" s="84">
        <v>3.5341699999999997E-2</v>
      </c>
      <c r="N390" s="83">
        <v>100.79312217240249</v>
      </c>
      <c r="O390" s="85">
        <v>62.852008870748648</v>
      </c>
      <c r="P390" s="84">
        <v>1.5851851189926696E-2</v>
      </c>
      <c r="Q390" s="84">
        <v>7.7319656446807009E-2</v>
      </c>
      <c r="R390" s="84">
        <v>2.1235098176718089E-2</v>
      </c>
      <c r="S390" s="85">
        <v>21.124199999999998</v>
      </c>
      <c r="T390" s="84">
        <v>7.7725570466008684E-3</v>
      </c>
      <c r="U390" s="85">
        <v>0.19708161856618123</v>
      </c>
      <c r="V390" s="85">
        <v>0.37816464288063528</v>
      </c>
      <c r="W390" s="80"/>
      <c r="X390" s="80"/>
      <c r="Y390" s="80"/>
      <c r="Z390" s="80"/>
      <c r="AA390" s="80"/>
      <c r="AB390" s="170"/>
      <c r="AC390" s="80"/>
      <c r="AD390" s="80"/>
      <c r="AE390" s="80"/>
      <c r="AF390" s="80"/>
      <c r="AG390" s="170"/>
      <c r="AH390" s="170"/>
      <c r="AI390" s="170"/>
      <c r="AJ390" s="170"/>
      <c r="AK390" s="80"/>
      <c r="AL390" s="80"/>
      <c r="AM390" s="80"/>
      <c r="AN390" s="80"/>
      <c r="AO390" s="80"/>
      <c r="AP390" s="80"/>
      <c r="AQ390" s="80"/>
      <c r="AR390" s="80"/>
      <c r="AS390" s="80"/>
      <c r="AT390" s="80"/>
      <c r="AU390" s="80"/>
      <c r="AV390" s="80"/>
      <c r="AW390" s="80"/>
      <c r="AX390" s="80"/>
      <c r="AZ390" s="80"/>
      <c r="BA390" s="80"/>
      <c r="BB390" s="80"/>
      <c r="BC390" s="130"/>
      <c r="BD390" s="130"/>
      <c r="BE390" s="130"/>
      <c r="BF390" s="130"/>
      <c r="BG390" s="130"/>
      <c r="BH390" s="130"/>
      <c r="BI390" s="130"/>
      <c r="BJ390" s="130"/>
      <c r="BK390" s="130"/>
      <c r="BL390" s="130"/>
      <c r="BM390" s="130"/>
      <c r="BN390" s="130"/>
      <c r="BO390" s="130"/>
      <c r="BP390" s="130"/>
      <c r="BQ390" s="130"/>
      <c r="BR390" s="130"/>
      <c r="BS390" s="130"/>
      <c r="BT390" s="130"/>
      <c r="BU390" s="130"/>
      <c r="BV390" s="130"/>
      <c r="BW390" s="130"/>
      <c r="BX390" s="130"/>
      <c r="BY390" s="130"/>
      <c r="BZ390" s="130"/>
      <c r="CA390" s="130"/>
      <c r="CB390" s="130"/>
      <c r="CC390" s="130"/>
      <c r="CD390" s="130"/>
    </row>
    <row r="391" spans="1:82" s="76" customFormat="1">
      <c r="A391" s="101">
        <v>482</v>
      </c>
      <c r="B391" s="78" t="s">
        <v>285</v>
      </c>
      <c r="C391" s="85">
        <v>90.117200926843836</v>
      </c>
      <c r="D391" s="83">
        <v>41.182408977824274</v>
      </c>
      <c r="E391" s="83">
        <v>2.3E-2</v>
      </c>
      <c r="F391" s="83">
        <v>8.9999999999999993E-3</v>
      </c>
      <c r="G391" s="83">
        <v>9.6442239999999995</v>
      </c>
      <c r="H391" s="83">
        <v>0.150505</v>
      </c>
      <c r="I391" s="83">
        <v>49.325703798328021</v>
      </c>
      <c r="J391" s="84">
        <v>0.22287000000000001</v>
      </c>
      <c r="K391" s="84">
        <v>0.39021800000000001</v>
      </c>
      <c r="L391" s="84">
        <v>1.8591353599999999E-2</v>
      </c>
      <c r="M391" s="84">
        <v>3.9451199999999999E-2</v>
      </c>
      <c r="N391" s="83">
        <v>101.00597232975231</v>
      </c>
      <c r="O391" s="85">
        <v>64.079093717816676</v>
      </c>
      <c r="P391" s="84">
        <v>1.5548295610960571E-2</v>
      </c>
      <c r="Q391" s="84">
        <v>7.6295916956780757E-2</v>
      </c>
      <c r="R391" s="84">
        <v>2.310916876256711E-2</v>
      </c>
      <c r="S391" s="85">
        <v>24.763333333333335</v>
      </c>
      <c r="T391" s="84">
        <v>7.9110477895143003E-3</v>
      </c>
      <c r="U391" s="85">
        <v>0.25994797897006583</v>
      </c>
      <c r="V391" s="85">
        <v>0.36737422390786051</v>
      </c>
      <c r="W391" s="80"/>
      <c r="X391" s="80"/>
      <c r="Y391" s="80"/>
      <c r="Z391" s="80"/>
      <c r="AA391" s="80"/>
      <c r="AB391" s="170"/>
      <c r="AC391" s="80"/>
      <c r="AD391" s="80"/>
      <c r="AE391" s="80"/>
      <c r="AF391" s="80"/>
      <c r="AG391" s="170"/>
      <c r="AH391" s="170"/>
      <c r="AI391" s="170"/>
      <c r="AJ391" s="170"/>
      <c r="AK391" s="80"/>
      <c r="AL391" s="80"/>
      <c r="AM391" s="80"/>
      <c r="AN391" s="80"/>
      <c r="AO391" s="80"/>
      <c r="AP391" s="80"/>
      <c r="AQ391" s="80"/>
      <c r="AR391" s="80"/>
      <c r="AS391" s="80"/>
      <c r="AT391" s="80"/>
      <c r="AU391" s="80"/>
      <c r="AV391" s="80"/>
      <c r="AW391" s="80"/>
      <c r="AX391" s="80"/>
      <c r="AZ391" s="80"/>
      <c r="BA391" s="80"/>
      <c r="BB391" s="80"/>
      <c r="BC391" s="130"/>
      <c r="BD391" s="130"/>
      <c r="BE391" s="130"/>
      <c r="BF391" s="130"/>
      <c r="BG391" s="130"/>
      <c r="BH391" s="130"/>
      <c r="BI391" s="130"/>
      <c r="BJ391" s="130"/>
      <c r="BK391" s="130"/>
      <c r="BL391" s="130"/>
      <c r="BM391" s="130"/>
      <c r="BN391" s="130"/>
      <c r="BO391" s="130"/>
      <c r="BP391" s="130"/>
      <c r="BQ391" s="130"/>
      <c r="BR391" s="130"/>
      <c r="BS391" s="130"/>
      <c r="BT391" s="130"/>
      <c r="BU391" s="130"/>
      <c r="BV391" s="130"/>
      <c r="BW391" s="130"/>
      <c r="BX391" s="130"/>
      <c r="BY391" s="130"/>
      <c r="BZ391" s="130"/>
      <c r="CA391" s="130"/>
      <c r="CB391" s="130"/>
      <c r="CC391" s="130"/>
      <c r="CD391" s="130"/>
    </row>
    <row r="392" spans="1:82" s="76" customFormat="1">
      <c r="A392" s="101">
        <v>482</v>
      </c>
      <c r="B392" s="78" t="s">
        <v>286</v>
      </c>
      <c r="C392" s="85">
        <v>90.089257081379984</v>
      </c>
      <c r="D392" s="83">
        <v>41.013266059261156</v>
      </c>
      <c r="E392" s="83">
        <v>1.9E-2</v>
      </c>
      <c r="F392" s="83">
        <v>7.0000000000000001E-3</v>
      </c>
      <c r="G392" s="83">
        <v>9.5658560000000001</v>
      </c>
      <c r="H392" s="83">
        <v>0.148563</v>
      </c>
      <c r="I392" s="83">
        <v>48.771813822604251</v>
      </c>
      <c r="J392" s="84">
        <v>0.21221099999999998</v>
      </c>
      <c r="K392" s="84">
        <v>0.41317199999999998</v>
      </c>
      <c r="L392" s="84">
        <v>1.56775584E-2</v>
      </c>
      <c r="M392" s="84">
        <v>4.1095E-2</v>
      </c>
      <c r="N392" s="83">
        <v>100.20765444026542</v>
      </c>
      <c r="O392" s="85">
        <v>64.389222080868052</v>
      </c>
      <c r="P392" s="84">
        <v>1.5473407806600861E-2</v>
      </c>
      <c r="Q392" s="84">
        <v>8.1037458840626686E-2</v>
      </c>
      <c r="R392" s="84">
        <v>2.2184214355725193E-2</v>
      </c>
      <c r="S392" s="85">
        <v>30.315857142857141</v>
      </c>
      <c r="T392" s="84">
        <v>8.4715323793946602E-3</v>
      </c>
      <c r="U392" s="85">
        <v>0.27545724325296161</v>
      </c>
      <c r="V392" s="85">
        <v>0.41735102367197346</v>
      </c>
      <c r="W392" s="80"/>
      <c r="X392" s="80"/>
      <c r="Y392" s="80"/>
      <c r="Z392" s="80"/>
      <c r="AA392" s="80"/>
      <c r="AB392" s="170"/>
      <c r="AC392" s="80"/>
      <c r="AD392" s="80"/>
      <c r="AE392" s="80"/>
      <c r="AF392" s="80"/>
      <c r="AG392" s="170"/>
      <c r="AH392" s="170"/>
      <c r="AI392" s="170"/>
      <c r="AJ392" s="170"/>
      <c r="AK392" s="80"/>
      <c r="AL392" s="80"/>
      <c r="AM392" s="80"/>
      <c r="AN392" s="80"/>
      <c r="AO392" s="80"/>
      <c r="AP392" s="80"/>
      <c r="AQ392" s="80"/>
      <c r="AR392" s="80"/>
      <c r="AS392" s="80"/>
      <c r="AT392" s="80"/>
      <c r="AU392" s="80"/>
      <c r="AV392" s="80"/>
      <c r="AW392" s="80"/>
      <c r="AX392" s="80"/>
      <c r="AZ392" s="80"/>
      <c r="BA392" s="80"/>
      <c r="BB392" s="80"/>
      <c r="BC392" s="130"/>
      <c r="BD392" s="130"/>
      <c r="BE392" s="130"/>
      <c r="BF392" s="130"/>
      <c r="BG392" s="130"/>
      <c r="BH392" s="130"/>
      <c r="BI392" s="130"/>
      <c r="BJ392" s="130"/>
      <c r="BK392" s="130"/>
      <c r="BL392" s="130"/>
      <c r="BM392" s="130"/>
      <c r="BN392" s="130"/>
      <c r="BO392" s="130"/>
      <c r="BP392" s="130"/>
      <c r="BQ392" s="130"/>
      <c r="BR392" s="130"/>
      <c r="BS392" s="130"/>
      <c r="BT392" s="130"/>
      <c r="BU392" s="130"/>
      <c r="BV392" s="130"/>
      <c r="BW392" s="130"/>
      <c r="BX392" s="130"/>
      <c r="BY392" s="130"/>
      <c r="BZ392" s="130"/>
      <c r="CA392" s="130"/>
      <c r="CB392" s="130"/>
      <c r="CC392" s="130"/>
      <c r="CD392" s="130"/>
    </row>
    <row r="393" spans="1:82" s="76" customFormat="1">
      <c r="A393" s="101">
        <v>482</v>
      </c>
      <c r="B393" s="78" t="s">
        <v>287</v>
      </c>
      <c r="C393" s="85">
        <v>89.944049335902676</v>
      </c>
      <c r="D393" s="83">
        <v>40.822168453262556</v>
      </c>
      <c r="E393" s="83">
        <v>2.1000000000000001E-2</v>
      </c>
      <c r="F393" s="83">
        <v>6.0000000000000001E-3</v>
      </c>
      <c r="G393" s="83">
        <v>9.7265599999999992</v>
      </c>
      <c r="H393" s="83">
        <v>0.153418</v>
      </c>
      <c r="I393" s="83">
        <v>48.796294723731883</v>
      </c>
      <c r="J393" s="84">
        <v>0.226746</v>
      </c>
      <c r="K393" s="84">
        <v>0.37524800000000003</v>
      </c>
      <c r="L393" s="84">
        <v>1.7500784000000005E-2</v>
      </c>
      <c r="M393" s="84">
        <v>4.2738799999999993E-2</v>
      </c>
      <c r="N393" s="83">
        <v>100.18767476099444</v>
      </c>
      <c r="O393" s="85">
        <v>63.399079638634312</v>
      </c>
      <c r="P393" s="84">
        <v>1.5715065538584243E-2</v>
      </c>
      <c r="Q393" s="84">
        <v>7.4798142103705667E-2</v>
      </c>
      <c r="R393" s="84">
        <v>2.3312044546067678E-2</v>
      </c>
      <c r="S393" s="85">
        <v>37.790999999999997</v>
      </c>
      <c r="T393" s="84">
        <v>7.6900920884367813E-3</v>
      </c>
      <c r="U393" s="85">
        <v>0.22540992695920314</v>
      </c>
      <c r="V393" s="85">
        <v>0.35158737740147844</v>
      </c>
      <c r="W393" s="80"/>
      <c r="X393" s="80"/>
      <c r="Y393" s="80"/>
      <c r="Z393" s="80"/>
      <c r="AA393" s="80"/>
      <c r="AB393" s="170"/>
      <c r="AC393" s="80"/>
      <c r="AD393" s="80"/>
      <c r="AE393" s="80"/>
      <c r="AF393" s="80"/>
      <c r="AG393" s="170"/>
      <c r="AH393" s="170"/>
      <c r="AI393" s="170"/>
      <c r="AJ393" s="170"/>
      <c r="AK393" s="80"/>
      <c r="AL393" s="80"/>
      <c r="AM393" s="80"/>
      <c r="AN393" s="80"/>
      <c r="AO393" s="80"/>
      <c r="AP393" s="80"/>
      <c r="AQ393" s="80"/>
      <c r="AR393" s="80"/>
      <c r="AS393" s="80"/>
      <c r="AT393" s="80"/>
      <c r="AU393" s="80"/>
      <c r="AV393" s="80"/>
      <c r="AW393" s="80"/>
      <c r="AX393" s="80"/>
      <c r="AZ393" s="80"/>
      <c r="BA393" s="80"/>
      <c r="BB393" s="80"/>
      <c r="BC393" s="130"/>
      <c r="BD393" s="130"/>
      <c r="BE393" s="130"/>
      <c r="BF393" s="130"/>
      <c r="BG393" s="130"/>
      <c r="BH393" s="130"/>
      <c r="BI393" s="130"/>
      <c r="BJ393" s="130"/>
      <c r="BK393" s="130"/>
      <c r="BL393" s="130"/>
      <c r="BM393" s="130"/>
      <c r="BN393" s="130"/>
      <c r="BO393" s="130"/>
      <c r="BP393" s="130"/>
      <c r="BQ393" s="130"/>
      <c r="BR393" s="130"/>
      <c r="BS393" s="130"/>
      <c r="BT393" s="130"/>
      <c r="BU393" s="130"/>
      <c r="BV393" s="130"/>
      <c r="BW393" s="130"/>
      <c r="BX393" s="130"/>
      <c r="BY393" s="130"/>
      <c r="BZ393" s="130"/>
      <c r="CA393" s="130"/>
      <c r="CB393" s="130"/>
      <c r="CC393" s="130"/>
      <c r="CD393" s="130"/>
    </row>
    <row r="394" spans="1:82" s="76" customFormat="1">
      <c r="A394" s="101">
        <v>482</v>
      </c>
      <c r="B394" s="78" t="s">
        <v>288</v>
      </c>
      <c r="C394" s="85">
        <v>89.646261420398091</v>
      </c>
      <c r="D394" s="83">
        <v>40.445918901082791</v>
      </c>
      <c r="E394" s="83">
        <v>1.6E-2</v>
      </c>
      <c r="F394" s="83">
        <v>5.0000000000000001E-3</v>
      </c>
      <c r="G394" s="83">
        <v>10.012256000000001</v>
      </c>
      <c r="H394" s="83">
        <v>0.15536</v>
      </c>
      <c r="I394" s="83">
        <v>48.623386861904379</v>
      </c>
      <c r="J394" s="84">
        <v>0.22383900000000001</v>
      </c>
      <c r="K394" s="84">
        <v>0.39421</v>
      </c>
      <c r="L394" s="84">
        <v>1.8186518399999997E-2</v>
      </c>
      <c r="M394" s="84">
        <v>3.8629299999999998E-2</v>
      </c>
      <c r="N394" s="83">
        <v>99.932786581387163</v>
      </c>
      <c r="O394" s="85">
        <v>64.445520082389294</v>
      </c>
      <c r="P394" s="84">
        <v>1.5459890622859908E-2</v>
      </c>
      <c r="Q394" s="84">
        <v>8.1173519421214077E-2</v>
      </c>
      <c r="R394" s="84">
        <v>2.2356499873754727E-2</v>
      </c>
      <c r="S394" s="85">
        <v>44.767800000000001</v>
      </c>
      <c r="T394" s="84">
        <v>8.1074154936923368E-3</v>
      </c>
      <c r="U394" s="85">
        <v>0.27825665200571281</v>
      </c>
      <c r="V394" s="85">
        <v>0.41878512940348062</v>
      </c>
      <c r="W394" s="80"/>
      <c r="X394" s="80"/>
      <c r="Y394" s="80"/>
      <c r="Z394" s="80"/>
      <c r="AA394" s="80"/>
      <c r="AB394" s="170"/>
      <c r="AC394" s="80"/>
      <c r="AD394" s="80"/>
      <c r="AE394" s="80"/>
      <c r="AF394" s="80"/>
      <c r="AG394" s="170"/>
      <c r="AH394" s="170"/>
      <c r="AI394" s="170"/>
      <c r="AJ394" s="170"/>
      <c r="AK394" s="80"/>
      <c r="AL394" s="80"/>
      <c r="AM394" s="80"/>
      <c r="AN394" s="80"/>
      <c r="AO394" s="80"/>
      <c r="AP394" s="80"/>
      <c r="AQ394" s="80"/>
      <c r="AR394" s="80"/>
      <c r="AS394" s="80"/>
      <c r="AT394" s="80"/>
      <c r="AU394" s="80"/>
      <c r="AV394" s="80"/>
      <c r="AW394" s="80"/>
      <c r="AX394" s="80"/>
      <c r="AZ394" s="80"/>
      <c r="BA394" s="80"/>
      <c r="BB394" s="80"/>
      <c r="BC394" s="130"/>
      <c r="BD394" s="130"/>
      <c r="BE394" s="130"/>
      <c r="BF394" s="130"/>
      <c r="BG394" s="130"/>
      <c r="BH394" s="130"/>
      <c r="BI394" s="130"/>
      <c r="BJ394" s="130"/>
      <c r="BK394" s="130"/>
      <c r="BL394" s="130"/>
      <c r="BM394" s="130"/>
      <c r="BN394" s="130"/>
      <c r="BO394" s="130"/>
      <c r="BP394" s="130"/>
      <c r="BQ394" s="130"/>
      <c r="BR394" s="130"/>
      <c r="BS394" s="130"/>
      <c r="BT394" s="130"/>
      <c r="BU394" s="130"/>
      <c r="BV394" s="130"/>
      <c r="BW394" s="130"/>
      <c r="BX394" s="130"/>
      <c r="BY394" s="130"/>
      <c r="BZ394" s="130"/>
      <c r="CA394" s="130"/>
      <c r="CB394" s="130"/>
      <c r="CC394" s="130"/>
      <c r="CD394" s="130"/>
    </row>
    <row r="395" spans="1:82" s="76" customFormat="1">
      <c r="A395" s="101">
        <v>482</v>
      </c>
      <c r="B395" s="78" t="s">
        <v>289</v>
      </c>
      <c r="C395" s="85">
        <v>89.801716563495205</v>
      </c>
      <c r="D395" s="83">
        <v>40.256777295436997</v>
      </c>
      <c r="E395" s="83">
        <v>1.9E-2</v>
      </c>
      <c r="F395" s="83">
        <v>8.0000000000000002E-3</v>
      </c>
      <c r="G395" s="83">
        <v>9.8475839999999994</v>
      </c>
      <c r="H395" s="83">
        <v>0.156331</v>
      </c>
      <c r="I395" s="83">
        <v>48.636859884619426</v>
      </c>
      <c r="J395" s="84">
        <v>0.22287000000000001</v>
      </c>
      <c r="K395" s="84">
        <v>0.38622600000000001</v>
      </c>
      <c r="L395" s="84">
        <v>1.7367657600000003E-2</v>
      </c>
      <c r="M395" s="84">
        <v>4.1095E-2</v>
      </c>
      <c r="N395" s="83">
        <v>99.592110837656406</v>
      </c>
      <c r="O395" s="85">
        <v>62.991882608055981</v>
      </c>
      <c r="P395" s="84">
        <v>1.58166520884334E-2</v>
      </c>
      <c r="Q395" s="84">
        <v>7.8199805394647978E-2</v>
      </c>
      <c r="R395" s="84">
        <v>2.2631947084685952E-2</v>
      </c>
      <c r="S395" s="85">
        <v>27.858750000000001</v>
      </c>
      <c r="T395" s="84">
        <v>7.9410143030664154E-3</v>
      </c>
      <c r="U395" s="85">
        <v>0.20437135248544225</v>
      </c>
      <c r="V395" s="85">
        <v>0.38744158882066865</v>
      </c>
      <c r="W395" s="80"/>
      <c r="X395" s="80"/>
      <c r="Y395" s="80"/>
      <c r="Z395" s="80"/>
      <c r="AA395" s="80"/>
      <c r="AB395" s="170"/>
      <c r="AC395" s="80"/>
      <c r="AD395" s="80"/>
      <c r="AE395" s="80"/>
      <c r="AF395" s="80"/>
      <c r="AG395" s="170"/>
      <c r="AH395" s="170"/>
      <c r="AI395" s="170"/>
      <c r="AJ395" s="170"/>
      <c r="AK395" s="80"/>
      <c r="AL395" s="80"/>
      <c r="AM395" s="80"/>
      <c r="AN395" s="80"/>
      <c r="AO395" s="80"/>
      <c r="AP395" s="80"/>
      <c r="AQ395" s="80"/>
      <c r="AR395" s="80"/>
      <c r="AS395" s="80"/>
      <c r="AT395" s="80"/>
      <c r="AU395" s="80"/>
      <c r="AV395" s="80"/>
      <c r="AW395" s="80"/>
      <c r="AX395" s="80"/>
      <c r="AZ395" s="80"/>
      <c r="BA395" s="80"/>
      <c r="BB395" s="80"/>
      <c r="BC395" s="130"/>
      <c r="BD395" s="130"/>
      <c r="BE395" s="130"/>
      <c r="BF395" s="130"/>
      <c r="BG395" s="130"/>
      <c r="BH395" s="130"/>
      <c r="BI395" s="130"/>
      <c r="BJ395" s="130"/>
      <c r="BK395" s="130"/>
      <c r="BL395" s="130"/>
      <c r="BM395" s="130"/>
      <c r="BN395" s="130"/>
      <c r="BO395" s="130"/>
      <c r="BP395" s="130"/>
      <c r="BQ395" s="130"/>
      <c r="BR395" s="130"/>
      <c r="BS395" s="130"/>
      <c r="BT395" s="130"/>
      <c r="BU395" s="130"/>
      <c r="BV395" s="130"/>
      <c r="BW395" s="130"/>
      <c r="BX395" s="130"/>
      <c r="BY395" s="130"/>
      <c r="BZ395" s="130"/>
      <c r="CA395" s="130"/>
      <c r="CB395" s="130"/>
      <c r="CC395" s="130"/>
      <c r="CD395" s="130"/>
    </row>
    <row r="396" spans="1:82" s="76" customFormat="1">
      <c r="A396" s="101">
        <v>482</v>
      </c>
      <c r="B396" s="78" t="s">
        <v>290</v>
      </c>
      <c r="C396" s="85">
        <v>89.785709949268309</v>
      </c>
      <c r="D396" s="83">
        <v>41.071385126876251</v>
      </c>
      <c r="E396" s="83">
        <v>1.7000000000000001E-2</v>
      </c>
      <c r="F396" s="83">
        <v>6.0000000000000001E-3</v>
      </c>
      <c r="G396" s="83">
        <v>9.8317119999999996</v>
      </c>
      <c r="H396" s="83">
        <v>0.152447</v>
      </c>
      <c r="I396" s="83">
        <v>48.473731935392472</v>
      </c>
      <c r="J396" s="84">
        <v>0.20058299999999998</v>
      </c>
      <c r="K396" s="84">
        <v>0.43512800000000001</v>
      </c>
      <c r="L396" s="84">
        <v>1.6385116800000002E-2</v>
      </c>
      <c r="M396" s="84">
        <v>4.4382599999999994E-2</v>
      </c>
      <c r="N396" s="83">
        <v>100.24875477906873</v>
      </c>
      <c r="O396" s="85">
        <v>64.492656464213795</v>
      </c>
      <c r="P396" s="84">
        <v>1.544859130062206E-2</v>
      </c>
      <c r="Q396" s="84">
        <v>8.8255081841809552E-2</v>
      </c>
      <c r="R396" s="84">
        <v>2.0401635035688596E-2</v>
      </c>
      <c r="S396" s="85">
        <v>33.430499999999995</v>
      </c>
      <c r="T396" s="84">
        <v>8.9765731382092512E-3</v>
      </c>
      <c r="U396" s="85">
        <v>0.28059674164117121</v>
      </c>
      <c r="V396" s="85">
        <v>0.4934262136290411</v>
      </c>
      <c r="W396" s="80"/>
      <c r="X396" s="80"/>
      <c r="Y396" s="80"/>
      <c r="Z396" s="80"/>
      <c r="AA396" s="80"/>
      <c r="AB396" s="170"/>
      <c r="AC396" s="80"/>
      <c r="AD396" s="80"/>
      <c r="AE396" s="80"/>
      <c r="AF396" s="80"/>
      <c r="AG396" s="170"/>
      <c r="AH396" s="170"/>
      <c r="AI396" s="170"/>
      <c r="AJ396" s="170"/>
      <c r="AK396" s="80"/>
      <c r="AL396" s="80"/>
      <c r="AM396" s="80"/>
      <c r="AN396" s="80"/>
      <c r="AO396" s="80"/>
      <c r="AP396" s="80"/>
      <c r="AQ396" s="80"/>
      <c r="AR396" s="80"/>
      <c r="AS396" s="80"/>
      <c r="AT396" s="80"/>
      <c r="AU396" s="80"/>
      <c r="AV396" s="80"/>
      <c r="AW396" s="80"/>
      <c r="AX396" s="80"/>
      <c r="AZ396" s="80"/>
      <c r="BA396" s="80"/>
      <c r="BB396" s="80"/>
      <c r="BC396" s="130"/>
      <c r="BD396" s="130"/>
      <c r="BE396" s="130"/>
      <c r="BF396" s="130"/>
      <c r="BG396" s="130"/>
      <c r="BH396" s="130"/>
      <c r="BI396" s="130"/>
      <c r="BJ396" s="130"/>
      <c r="BK396" s="130"/>
      <c r="BL396" s="130"/>
      <c r="BM396" s="130"/>
      <c r="BN396" s="130"/>
      <c r="BO396" s="130"/>
      <c r="BP396" s="130"/>
      <c r="BQ396" s="130"/>
      <c r="BR396" s="130"/>
      <c r="BS396" s="130"/>
      <c r="BT396" s="130"/>
      <c r="BU396" s="130"/>
      <c r="BV396" s="130"/>
      <c r="BW396" s="130"/>
      <c r="BX396" s="130"/>
      <c r="BY396" s="130"/>
      <c r="BZ396" s="130"/>
      <c r="CA396" s="130"/>
      <c r="CB396" s="130"/>
      <c r="CC396" s="130"/>
      <c r="CD396" s="130"/>
    </row>
    <row r="397" spans="1:82" s="76" customFormat="1">
      <c r="A397" s="101">
        <v>482</v>
      </c>
      <c r="B397" s="78" t="s">
        <v>291</v>
      </c>
      <c r="C397" s="85">
        <v>89.582048008305563</v>
      </c>
      <c r="D397" s="83">
        <v>40.888218684451147</v>
      </c>
      <c r="E397" s="83">
        <v>2.1999999999999999E-2</v>
      </c>
      <c r="F397" s="83">
        <v>8.0000000000000002E-3</v>
      </c>
      <c r="G397" s="83">
        <v>10.044</v>
      </c>
      <c r="H397" s="83">
        <v>0.16798299999999999</v>
      </c>
      <c r="I397" s="83">
        <v>48.442172620975583</v>
      </c>
      <c r="J397" s="84">
        <v>0.249033</v>
      </c>
      <c r="K397" s="84">
        <v>0.36526799999999998</v>
      </c>
      <c r="L397" s="84">
        <v>1.8151599999999997E-2</v>
      </c>
      <c r="M397" s="84">
        <v>3.6985499999999998E-2</v>
      </c>
      <c r="N397" s="83">
        <v>100.24181240542671</v>
      </c>
      <c r="O397" s="85">
        <v>59.791764642850772</v>
      </c>
      <c r="P397" s="84">
        <v>1.6663175899863478E-2</v>
      </c>
      <c r="Q397" s="84">
        <v>7.5734666582881985E-2</v>
      </c>
      <c r="R397" s="84">
        <v>2.47942054958184E-2</v>
      </c>
      <c r="S397" s="85">
        <v>31.129124999999998</v>
      </c>
      <c r="T397" s="84">
        <v>7.5402893849942235E-3</v>
      </c>
      <c r="U397" s="85">
        <v>2.905627113827336E-2</v>
      </c>
      <c r="V397" s="85">
        <v>0.36145853271689271</v>
      </c>
      <c r="W397" s="80"/>
      <c r="X397" s="80"/>
      <c r="Y397" s="80"/>
      <c r="Z397" s="80"/>
      <c r="AA397" s="80"/>
      <c r="AB397" s="170"/>
      <c r="AC397" s="80"/>
      <c r="AD397" s="80"/>
      <c r="AE397" s="80"/>
      <c r="AF397" s="80"/>
      <c r="AG397" s="170"/>
      <c r="AH397" s="170"/>
      <c r="AI397" s="170"/>
      <c r="AJ397" s="170"/>
      <c r="AK397" s="80"/>
      <c r="AL397" s="80"/>
      <c r="AM397" s="80"/>
      <c r="AN397" s="80"/>
      <c r="AO397" s="80"/>
      <c r="AP397" s="80"/>
      <c r="AQ397" s="80"/>
      <c r="AR397" s="80"/>
      <c r="AS397" s="80"/>
      <c r="AT397" s="80"/>
      <c r="AU397" s="80"/>
      <c r="AV397" s="80"/>
      <c r="AW397" s="80"/>
      <c r="AX397" s="80"/>
      <c r="AZ397" s="80"/>
      <c r="BA397" s="80"/>
      <c r="BB397" s="80"/>
      <c r="BC397" s="130"/>
      <c r="BD397" s="130"/>
      <c r="BE397" s="130"/>
      <c r="BF397" s="130"/>
      <c r="BG397" s="130"/>
      <c r="BH397" s="130"/>
      <c r="BI397" s="130"/>
      <c r="BJ397" s="130"/>
      <c r="BK397" s="130"/>
      <c r="BL397" s="130"/>
      <c r="BM397" s="130"/>
      <c r="BN397" s="130"/>
      <c r="BO397" s="130"/>
      <c r="BP397" s="130"/>
      <c r="BQ397" s="130"/>
      <c r="BR397" s="130"/>
      <c r="BS397" s="130"/>
      <c r="BT397" s="130"/>
      <c r="BU397" s="130"/>
      <c r="BV397" s="130"/>
      <c r="BW397" s="130"/>
      <c r="BX397" s="130"/>
      <c r="BY397" s="130"/>
      <c r="BZ397" s="130"/>
      <c r="CA397" s="130"/>
      <c r="CB397" s="130"/>
      <c r="CC397" s="130"/>
      <c r="CD397" s="130"/>
    </row>
    <row r="398" spans="1:82" s="76" customFormat="1">
      <c r="A398" s="101">
        <v>482</v>
      </c>
      <c r="B398" s="78" t="s">
        <v>292</v>
      </c>
      <c r="C398" s="85">
        <v>89.284084209780801</v>
      </c>
      <c r="D398" s="83">
        <v>40.994784337119647</v>
      </c>
      <c r="E398" s="83">
        <v>2.3E-2</v>
      </c>
      <c r="F398" s="83">
        <v>7.0000000000000001E-3</v>
      </c>
      <c r="G398" s="83">
        <v>10.312832</v>
      </c>
      <c r="H398" s="83">
        <v>0.16604100000000002</v>
      </c>
      <c r="I398" s="83">
        <v>48.194887735100195</v>
      </c>
      <c r="J398" s="84">
        <v>0.229653</v>
      </c>
      <c r="K398" s="84">
        <v>0.37824200000000002</v>
      </c>
      <c r="L398" s="84">
        <v>1.8855884799999993E-2</v>
      </c>
      <c r="M398" s="84">
        <v>3.6163599999999997E-2</v>
      </c>
      <c r="N398" s="83">
        <v>100.36145955701986</v>
      </c>
      <c r="O398" s="85">
        <v>62.110153516300187</v>
      </c>
      <c r="P398" s="84">
        <v>1.6041188681744055E-2</v>
      </c>
      <c r="Q398" s="84">
        <v>8.0936928887233375E-2</v>
      </c>
      <c r="R398" s="84">
        <v>2.2268664902133573E-2</v>
      </c>
      <c r="S398" s="85">
        <v>32.807571428571428</v>
      </c>
      <c r="T398" s="84">
        <v>7.8481768041245483E-3</v>
      </c>
      <c r="U398" s="85">
        <v>0.15786982401080607</v>
      </c>
      <c r="V398" s="85">
        <v>0.41629141785721718</v>
      </c>
      <c r="W398" s="80"/>
      <c r="X398" s="80"/>
      <c r="Y398" s="80"/>
      <c r="Z398" s="80"/>
      <c r="AA398" s="80"/>
      <c r="AB398" s="170"/>
      <c r="AC398" s="80"/>
      <c r="AD398" s="80"/>
      <c r="AE398" s="80"/>
      <c r="AF398" s="80"/>
      <c r="AG398" s="170"/>
      <c r="AH398" s="170"/>
      <c r="AI398" s="170"/>
      <c r="AJ398" s="170"/>
      <c r="AK398" s="80"/>
      <c r="AL398" s="80"/>
      <c r="AM398" s="80"/>
      <c r="AN398" s="80"/>
      <c r="AO398" s="80"/>
      <c r="AP398" s="80"/>
      <c r="AQ398" s="80"/>
      <c r="AR398" s="80"/>
      <c r="AS398" s="80"/>
      <c r="AT398" s="80"/>
      <c r="AU398" s="80"/>
      <c r="AV398" s="80"/>
      <c r="AW398" s="80"/>
      <c r="AX398" s="80"/>
      <c r="AZ398" s="80"/>
      <c r="BA398" s="80"/>
      <c r="BB398" s="80"/>
      <c r="BC398" s="130"/>
      <c r="BD398" s="130"/>
      <c r="BE398" s="130"/>
      <c r="BF398" s="130"/>
      <c r="BG398" s="130"/>
      <c r="BH398" s="130"/>
      <c r="BI398" s="130"/>
      <c r="BJ398" s="130"/>
      <c r="BK398" s="130"/>
      <c r="BL398" s="130"/>
      <c r="BM398" s="130"/>
      <c r="BN398" s="130"/>
      <c r="BO398" s="130"/>
      <c r="BP398" s="130"/>
      <c r="BQ398" s="130"/>
      <c r="BR398" s="130"/>
      <c r="BS398" s="130"/>
      <c r="BT398" s="130"/>
      <c r="BU398" s="130"/>
      <c r="BV398" s="130"/>
      <c r="BW398" s="130"/>
      <c r="BX398" s="130"/>
      <c r="BY398" s="130"/>
      <c r="BZ398" s="130"/>
      <c r="CA398" s="130"/>
      <c r="CB398" s="130"/>
      <c r="CC398" s="130"/>
      <c r="CD398" s="130"/>
    </row>
    <row r="399" spans="1:82" s="76" customFormat="1">
      <c r="A399" s="101">
        <v>482</v>
      </c>
      <c r="B399" s="78" t="s">
        <v>293</v>
      </c>
      <c r="C399" s="85">
        <v>89.831777290023155</v>
      </c>
      <c r="D399" s="83">
        <v>40.416245207542744</v>
      </c>
      <c r="E399" s="83">
        <v>0.02</v>
      </c>
      <c r="F399" s="83">
        <v>7.0000000000000001E-3</v>
      </c>
      <c r="G399" s="83">
        <v>9.7831039999999998</v>
      </c>
      <c r="H399" s="83">
        <v>0.153418</v>
      </c>
      <c r="I399" s="83">
        <v>48.477463310670089</v>
      </c>
      <c r="J399" s="84">
        <v>0.21027299999999999</v>
      </c>
      <c r="K399" s="84">
        <v>0.42015799999999998</v>
      </c>
      <c r="L399" s="84">
        <v>1.64385856E-2</v>
      </c>
      <c r="M399" s="84">
        <v>3.7807399999999998E-2</v>
      </c>
      <c r="N399" s="83">
        <v>99.541907503812851</v>
      </c>
      <c r="O399" s="85">
        <v>63.767641345865542</v>
      </c>
      <c r="P399" s="84">
        <v>1.5624236220423696E-2</v>
      </c>
      <c r="Q399" s="84">
        <v>8.4790934378929692E-2</v>
      </c>
      <c r="R399" s="84">
        <v>2.1493485094301358E-2</v>
      </c>
      <c r="S399" s="85">
        <v>30.038999999999998</v>
      </c>
      <c r="T399" s="84">
        <v>8.6670789126773781E-3</v>
      </c>
      <c r="U399" s="85">
        <v>0.24422067875025188</v>
      </c>
      <c r="V399" s="85">
        <v>0.45691340654079476</v>
      </c>
      <c r="W399" s="80"/>
      <c r="X399" s="80"/>
      <c r="Y399" s="80"/>
      <c r="Z399" s="80"/>
      <c r="AA399" s="80"/>
      <c r="AB399" s="170"/>
      <c r="AC399" s="80"/>
      <c r="AD399" s="80"/>
      <c r="AE399" s="80"/>
      <c r="AF399" s="80"/>
      <c r="AG399" s="170"/>
      <c r="AH399" s="170"/>
      <c r="AI399" s="170"/>
      <c r="AJ399" s="170"/>
      <c r="AK399" s="80"/>
      <c r="AL399" s="80"/>
      <c r="AM399" s="80"/>
      <c r="AN399" s="80"/>
      <c r="AO399" s="80"/>
      <c r="AP399" s="80"/>
      <c r="AQ399" s="80"/>
      <c r="AR399" s="80"/>
      <c r="AS399" s="80"/>
      <c r="AT399" s="80"/>
      <c r="AU399" s="80"/>
      <c r="AV399" s="80"/>
      <c r="AW399" s="80"/>
      <c r="AX399" s="80"/>
      <c r="AZ399" s="80"/>
      <c r="BA399" s="80"/>
      <c r="BB399" s="80"/>
      <c r="BC399" s="130"/>
      <c r="BD399" s="130"/>
      <c r="BE399" s="130"/>
      <c r="BF399" s="130"/>
      <c r="BG399" s="130"/>
      <c r="BH399" s="130"/>
      <c r="BI399" s="130"/>
      <c r="BJ399" s="130"/>
      <c r="BK399" s="130"/>
      <c r="BL399" s="130"/>
      <c r="BM399" s="130"/>
      <c r="BN399" s="130"/>
      <c r="BO399" s="130"/>
      <c r="BP399" s="130"/>
      <c r="BQ399" s="130"/>
      <c r="BR399" s="130"/>
      <c r="BS399" s="130"/>
      <c r="BT399" s="130"/>
      <c r="BU399" s="130"/>
      <c r="BV399" s="130"/>
      <c r="BW399" s="130"/>
      <c r="BX399" s="130"/>
      <c r="BY399" s="130"/>
      <c r="BZ399" s="130"/>
      <c r="CA399" s="130"/>
      <c r="CB399" s="130"/>
      <c r="CC399" s="130"/>
      <c r="CD399" s="130"/>
    </row>
    <row r="400" spans="1:82" s="76" customFormat="1">
      <c r="A400" s="101">
        <v>482</v>
      </c>
      <c r="B400" s="78" t="s">
        <v>294</v>
      </c>
      <c r="C400" s="85">
        <v>89.494548899188771</v>
      </c>
      <c r="D400" s="83">
        <v>40.366736273785826</v>
      </c>
      <c r="E400" s="83">
        <v>2.1000000000000001E-2</v>
      </c>
      <c r="F400" s="83">
        <v>1.0999999999999999E-2</v>
      </c>
      <c r="G400" s="83">
        <v>10.120384</v>
      </c>
      <c r="H400" s="83">
        <v>0.159244</v>
      </c>
      <c r="I400" s="83">
        <v>48.356754226710535</v>
      </c>
      <c r="J400" s="84">
        <v>0.22577700000000001</v>
      </c>
      <c r="K400" s="84">
        <v>0.37424999999999997</v>
      </c>
      <c r="L400" s="84">
        <v>1.7067577600000002E-2</v>
      </c>
      <c r="M400" s="84">
        <v>4.7670200000000003E-2</v>
      </c>
      <c r="N400" s="83">
        <v>99.699883278096365</v>
      </c>
      <c r="O400" s="85">
        <v>63.552686443445275</v>
      </c>
      <c r="P400" s="84">
        <v>1.5677082234653812E-2</v>
      </c>
      <c r="Q400" s="84">
        <v>7.8325226177150875E-2</v>
      </c>
      <c r="R400" s="84">
        <v>2.2309133724570135E-2</v>
      </c>
      <c r="S400" s="85">
        <v>20.525181818181821</v>
      </c>
      <c r="T400" s="84">
        <v>7.7393531882931407E-3</v>
      </c>
      <c r="U400" s="85">
        <v>0.23327626920319533</v>
      </c>
      <c r="V400" s="85">
        <v>0.38876354895240567</v>
      </c>
      <c r="W400" s="80"/>
      <c r="X400" s="80"/>
      <c r="Y400" s="80"/>
      <c r="Z400" s="80"/>
      <c r="AA400" s="80"/>
      <c r="AB400" s="170"/>
      <c r="AC400" s="80"/>
      <c r="AD400" s="80"/>
      <c r="AE400" s="80"/>
      <c r="AF400" s="80"/>
      <c r="AG400" s="170"/>
      <c r="AH400" s="170"/>
      <c r="AI400" s="170"/>
      <c r="AJ400" s="170"/>
      <c r="AK400" s="80"/>
      <c r="AL400" s="80"/>
      <c r="AM400" s="80"/>
      <c r="AN400" s="80"/>
      <c r="AO400" s="80"/>
      <c r="AP400" s="80"/>
      <c r="AQ400" s="80"/>
      <c r="AR400" s="80"/>
      <c r="AS400" s="80"/>
      <c r="AT400" s="80"/>
      <c r="AU400" s="80"/>
      <c r="AV400" s="80"/>
      <c r="AW400" s="80"/>
      <c r="AX400" s="80"/>
      <c r="AZ400" s="80"/>
      <c r="BA400" s="80"/>
      <c r="BB400" s="80"/>
      <c r="BC400" s="130"/>
      <c r="BD400" s="130"/>
      <c r="BE400" s="130"/>
      <c r="BF400" s="130"/>
      <c r="BG400" s="130"/>
      <c r="BH400" s="130"/>
      <c r="BI400" s="130"/>
      <c r="BJ400" s="130"/>
      <c r="BK400" s="130"/>
      <c r="BL400" s="130"/>
      <c r="BM400" s="130"/>
      <c r="BN400" s="130"/>
      <c r="BO400" s="130"/>
      <c r="BP400" s="130"/>
      <c r="BQ400" s="130"/>
      <c r="BR400" s="130"/>
      <c r="BS400" s="130"/>
      <c r="BT400" s="130"/>
      <c r="BU400" s="130"/>
      <c r="BV400" s="130"/>
      <c r="BW400" s="130"/>
      <c r="BX400" s="130"/>
      <c r="BY400" s="130"/>
      <c r="BZ400" s="130"/>
      <c r="CA400" s="130"/>
      <c r="CB400" s="130"/>
      <c r="CC400" s="130"/>
      <c r="CD400" s="130"/>
    </row>
    <row r="401" spans="1:82" s="76" customFormat="1">
      <c r="A401" s="101">
        <v>482</v>
      </c>
      <c r="B401" s="78" t="s">
        <v>1110</v>
      </c>
      <c r="C401" s="85">
        <v>90.473910605028934</v>
      </c>
      <c r="D401" s="83">
        <v>40.678867983586599</v>
      </c>
      <c r="E401" s="83">
        <v>1.9E-2</v>
      </c>
      <c r="F401" s="83">
        <v>0.01</v>
      </c>
      <c r="G401" s="83">
        <v>9.242464</v>
      </c>
      <c r="H401" s="83">
        <v>0.14273699999999998</v>
      </c>
      <c r="I401" s="83">
        <v>49.235091694772343</v>
      </c>
      <c r="J401" s="84">
        <v>0.20252099999999998</v>
      </c>
      <c r="K401" s="84">
        <v>0.48003799999999996</v>
      </c>
      <c r="L401" s="84">
        <v>1.5033289599999999E-2</v>
      </c>
      <c r="M401" s="84">
        <v>4.4382599999999994E-2</v>
      </c>
      <c r="N401" s="83">
        <v>100.07013556795893</v>
      </c>
      <c r="O401" s="85">
        <v>64.751704183218095</v>
      </c>
      <c r="P401" s="84">
        <v>1.5386787176873713E-2</v>
      </c>
      <c r="Q401" s="84">
        <v>9.0113246079382855E-2</v>
      </c>
      <c r="R401" s="84">
        <v>2.1912013939140038E-2</v>
      </c>
      <c r="S401" s="85">
        <v>20.252099999999999</v>
      </c>
      <c r="T401" s="84">
        <v>9.7499158319018456E-3</v>
      </c>
      <c r="U401" s="85">
        <v>0.29339637566945376</v>
      </c>
      <c r="V401" s="85">
        <v>0.51301163632591118</v>
      </c>
      <c r="W401" s="80"/>
      <c r="X401" s="80"/>
      <c r="Y401" s="80"/>
      <c r="Z401" s="80"/>
      <c r="AA401" s="80"/>
      <c r="AB401" s="170"/>
      <c r="AC401" s="80"/>
      <c r="AD401" s="80"/>
      <c r="AE401" s="80"/>
      <c r="AF401" s="80"/>
      <c r="AG401" s="170"/>
      <c r="AH401" s="170"/>
      <c r="AI401" s="170"/>
      <c r="AJ401" s="170"/>
      <c r="AK401" s="80"/>
      <c r="AL401" s="80"/>
      <c r="AM401" s="80"/>
      <c r="AN401" s="80"/>
      <c r="AO401" s="80"/>
      <c r="AP401" s="80"/>
      <c r="AQ401" s="80"/>
      <c r="AR401" s="80"/>
      <c r="AS401" s="80"/>
      <c r="AT401" s="80"/>
      <c r="AU401" s="80"/>
      <c r="AV401" s="80"/>
      <c r="AW401" s="80"/>
      <c r="AX401" s="80"/>
      <c r="AZ401" s="80"/>
      <c r="BA401" s="80"/>
      <c r="BB401" s="80"/>
      <c r="BC401" s="130"/>
      <c r="BD401" s="130"/>
      <c r="BE401" s="130"/>
      <c r="BF401" s="130"/>
      <c r="BG401" s="130"/>
      <c r="BH401" s="130"/>
      <c r="BI401" s="130"/>
      <c r="BJ401" s="130"/>
      <c r="BK401" s="130"/>
      <c r="BL401" s="130"/>
      <c r="BM401" s="130"/>
      <c r="BN401" s="130"/>
      <c r="BO401" s="130"/>
      <c r="BP401" s="130"/>
      <c r="BQ401" s="130"/>
      <c r="BR401" s="130"/>
      <c r="BS401" s="130"/>
      <c r="BT401" s="130"/>
      <c r="BU401" s="130"/>
      <c r="BV401" s="130"/>
      <c r="BW401" s="130"/>
      <c r="BX401" s="130"/>
      <c r="BY401" s="130"/>
      <c r="BZ401" s="130"/>
      <c r="CA401" s="130"/>
      <c r="CB401" s="130"/>
      <c r="CC401" s="130"/>
      <c r="CD401" s="130"/>
    </row>
    <row r="402" spans="1:82" s="76" customFormat="1">
      <c r="A402" s="101">
        <v>482</v>
      </c>
      <c r="B402" s="78" t="s">
        <v>295</v>
      </c>
      <c r="C402" s="85">
        <v>89.665898840900539</v>
      </c>
      <c r="D402" s="83">
        <v>40.38562358764662</v>
      </c>
      <c r="E402" s="83">
        <v>1.6E-2</v>
      </c>
      <c r="F402" s="83">
        <v>1.0999999999999999E-2</v>
      </c>
      <c r="G402" s="83">
        <v>9.8912320000000005</v>
      </c>
      <c r="H402" s="83">
        <v>0.158273</v>
      </c>
      <c r="I402" s="83">
        <v>48.137469887336053</v>
      </c>
      <c r="J402" s="84">
        <v>0.238374</v>
      </c>
      <c r="K402" s="84">
        <v>0.395208</v>
      </c>
      <c r="L402" s="84">
        <v>1.6319644800000001E-2</v>
      </c>
      <c r="M402" s="84">
        <v>4.4382599999999994E-2</v>
      </c>
      <c r="N402" s="83">
        <v>99.293882719782687</v>
      </c>
      <c r="O402" s="85">
        <v>62.494752737358873</v>
      </c>
      <c r="P402" s="84">
        <v>1.5942469534909728E-2</v>
      </c>
      <c r="Q402" s="84">
        <v>8.1206885725508396E-2</v>
      </c>
      <c r="R402" s="84">
        <v>2.4099525721366154E-2</v>
      </c>
      <c r="S402" s="85">
        <v>21.670363636363639</v>
      </c>
      <c r="T402" s="84">
        <v>8.2099869587032633E-3</v>
      </c>
      <c r="U402" s="85">
        <v>0.17831455932019491</v>
      </c>
      <c r="V402" s="85">
        <v>0.41913681692400356</v>
      </c>
      <c r="W402" s="80"/>
      <c r="X402" s="80"/>
      <c r="Y402" s="80"/>
      <c r="Z402" s="80"/>
      <c r="AA402" s="80"/>
      <c r="AB402" s="170"/>
      <c r="AC402" s="80"/>
      <c r="AD402" s="80"/>
      <c r="AE402" s="80"/>
      <c r="AF402" s="80"/>
      <c r="AG402" s="170"/>
      <c r="AH402" s="170"/>
      <c r="AI402" s="170"/>
      <c r="AJ402" s="170"/>
      <c r="AK402" s="80"/>
      <c r="AL402" s="80"/>
      <c r="AM402" s="80"/>
      <c r="AN402" s="80"/>
      <c r="AO402" s="80"/>
      <c r="AP402" s="80"/>
      <c r="AQ402" s="80"/>
      <c r="AR402" s="80"/>
      <c r="AS402" s="80"/>
      <c r="AT402" s="80"/>
      <c r="AU402" s="80"/>
      <c r="AV402" s="80"/>
      <c r="AW402" s="80"/>
      <c r="AX402" s="80"/>
      <c r="AZ402" s="80"/>
      <c r="BA402" s="80"/>
      <c r="BB402" s="80"/>
      <c r="BC402" s="130"/>
      <c r="BD402" s="130"/>
      <c r="BE402" s="130"/>
      <c r="BF402" s="130"/>
      <c r="BG402" s="130"/>
      <c r="BH402" s="130"/>
      <c r="BI402" s="130"/>
      <c r="BJ402" s="130"/>
      <c r="BK402" s="130"/>
      <c r="BL402" s="130"/>
      <c r="BM402" s="130"/>
      <c r="BN402" s="130"/>
      <c r="BO402" s="130"/>
      <c r="BP402" s="130"/>
      <c r="BQ402" s="130"/>
      <c r="BR402" s="130"/>
      <c r="BS402" s="130"/>
      <c r="BT402" s="130"/>
      <c r="BU402" s="130"/>
      <c r="BV402" s="130"/>
      <c r="BW402" s="130"/>
      <c r="BX402" s="130"/>
      <c r="BY402" s="130"/>
      <c r="BZ402" s="130"/>
      <c r="CA402" s="130"/>
      <c r="CB402" s="130"/>
      <c r="CC402" s="130"/>
      <c r="CD402" s="130"/>
    </row>
    <row r="403" spans="1:82" s="76" customFormat="1">
      <c r="A403" s="101">
        <v>482</v>
      </c>
      <c r="B403" s="78" t="s">
        <v>296</v>
      </c>
      <c r="C403" s="85">
        <v>89.955238711149818</v>
      </c>
      <c r="D403" s="83">
        <v>40.667656713205304</v>
      </c>
      <c r="E403" s="83">
        <v>6.0000000000000001E-3</v>
      </c>
      <c r="F403" s="83">
        <v>4.0000000000000001E-3</v>
      </c>
      <c r="G403" s="83">
        <v>9.6839040000000001</v>
      </c>
      <c r="H403" s="83">
        <v>0.146621</v>
      </c>
      <c r="I403" s="83">
        <v>48.642466581717549</v>
      </c>
      <c r="J403" s="84">
        <v>9.4962000000000005E-2</v>
      </c>
      <c r="K403" s="84">
        <v>0.38223400000000002</v>
      </c>
      <c r="L403" s="84">
        <v>1.7547705599999998E-2</v>
      </c>
      <c r="M403" s="84">
        <v>2.4656999999999998E-2</v>
      </c>
      <c r="N403" s="83">
        <v>99.670049000522852</v>
      </c>
      <c r="O403" s="85">
        <v>66.047182872849049</v>
      </c>
      <c r="P403" s="84">
        <v>1.5084983920133736E-2</v>
      </c>
      <c r="Q403" s="84">
        <v>7.6096415779359952E-2</v>
      </c>
      <c r="R403" s="84">
        <v>9.8061690822213859E-3</v>
      </c>
      <c r="S403" s="85">
        <v>23.740500000000001</v>
      </c>
      <c r="T403" s="84">
        <v>7.8580307879301519E-3</v>
      </c>
      <c r="U403" s="85">
        <v>0.35589983014030269</v>
      </c>
      <c r="V403" s="85">
        <v>0.36527144159760977</v>
      </c>
      <c r="W403" s="80"/>
      <c r="X403" s="80"/>
      <c r="Y403" s="80"/>
      <c r="Z403" s="80"/>
      <c r="AA403" s="80"/>
      <c r="AB403" s="170"/>
      <c r="AC403" s="80"/>
      <c r="AD403" s="80"/>
      <c r="AE403" s="80"/>
      <c r="AF403" s="80"/>
      <c r="AG403" s="170"/>
      <c r="AH403" s="170"/>
      <c r="AI403" s="170"/>
      <c r="AJ403" s="170"/>
      <c r="AK403" s="80"/>
      <c r="AL403" s="80"/>
      <c r="AM403" s="80"/>
      <c r="AN403" s="80"/>
      <c r="AO403" s="80"/>
      <c r="AP403" s="80"/>
      <c r="AQ403" s="80"/>
      <c r="AR403" s="80"/>
      <c r="AS403" s="80"/>
      <c r="AT403" s="80"/>
      <c r="AU403" s="80"/>
      <c r="AV403" s="80"/>
      <c r="AW403" s="80"/>
      <c r="AX403" s="80"/>
      <c r="AZ403" s="80"/>
      <c r="BA403" s="80"/>
      <c r="BB403" s="80"/>
      <c r="BC403" s="130"/>
      <c r="BD403" s="130"/>
      <c r="BE403" s="130"/>
      <c r="BF403" s="130"/>
      <c r="BG403" s="130"/>
      <c r="BH403" s="130"/>
      <c r="BI403" s="130"/>
      <c r="BJ403" s="130"/>
      <c r="BK403" s="130"/>
      <c r="BL403" s="130"/>
      <c r="BM403" s="130"/>
      <c r="BN403" s="130"/>
      <c r="BO403" s="130"/>
      <c r="BP403" s="130"/>
      <c r="BQ403" s="130"/>
      <c r="BR403" s="130"/>
      <c r="BS403" s="130"/>
      <c r="BT403" s="130"/>
      <c r="BU403" s="130"/>
      <c r="BV403" s="130"/>
      <c r="BW403" s="130"/>
      <c r="BX403" s="130"/>
      <c r="BY403" s="130"/>
      <c r="BZ403" s="130"/>
      <c r="CA403" s="130"/>
      <c r="CB403" s="130"/>
      <c r="CC403" s="130"/>
      <c r="CD403" s="130"/>
    </row>
    <row r="404" spans="1:82" s="76" customFormat="1">
      <c r="A404" s="101">
        <v>482</v>
      </c>
      <c r="B404" s="78" t="s">
        <v>297</v>
      </c>
      <c r="C404" s="85">
        <v>89.341281579674387</v>
      </c>
      <c r="D404" s="83">
        <v>40.664058196476709</v>
      </c>
      <c r="E404" s="83">
        <v>1.9E-2</v>
      </c>
      <c r="F404" s="83">
        <v>8.9999999999999993E-3</v>
      </c>
      <c r="G404" s="83">
        <v>10.256288</v>
      </c>
      <c r="H404" s="83">
        <v>0.16895399999999999</v>
      </c>
      <c r="I404" s="83">
        <v>48.218719153841157</v>
      </c>
      <c r="J404" s="84">
        <v>0.24321899999999999</v>
      </c>
      <c r="K404" s="84">
        <v>0.35927999999999999</v>
      </c>
      <c r="L404" s="84">
        <v>1.7918083199999997E-2</v>
      </c>
      <c r="M404" s="84">
        <v>3.6163599999999997E-2</v>
      </c>
      <c r="N404" s="83">
        <v>99.99260003351786</v>
      </c>
      <c r="O404" s="85">
        <v>60.704617824970107</v>
      </c>
      <c r="P404" s="84">
        <v>1.64126013358614E-2</v>
      </c>
      <c r="Q404" s="84">
        <v>7.6420096122492259E-2</v>
      </c>
      <c r="R404" s="84">
        <v>2.3714135172491255E-2</v>
      </c>
      <c r="S404" s="85">
        <v>27.024333333333335</v>
      </c>
      <c r="T404" s="84">
        <v>7.4510481884374011E-3</v>
      </c>
      <c r="U404" s="85">
        <v>8.0950263343103401E-2</v>
      </c>
      <c r="V404" s="85">
        <v>0.36868309715029296</v>
      </c>
      <c r="W404" s="80"/>
      <c r="X404" s="80"/>
      <c r="Y404" s="80"/>
      <c r="Z404" s="80"/>
      <c r="AA404" s="80"/>
      <c r="AB404" s="170"/>
      <c r="AC404" s="80"/>
      <c r="AD404" s="80"/>
      <c r="AE404" s="80"/>
      <c r="AF404" s="80"/>
      <c r="AG404" s="170"/>
      <c r="AH404" s="170"/>
      <c r="AI404" s="170"/>
      <c r="AJ404" s="170"/>
      <c r="AK404" s="80"/>
      <c r="AL404" s="80"/>
      <c r="AM404" s="80"/>
      <c r="AN404" s="80"/>
      <c r="AO404" s="80"/>
      <c r="AP404" s="80"/>
      <c r="AQ404" s="80"/>
      <c r="AR404" s="80"/>
      <c r="AS404" s="80"/>
      <c r="AT404" s="80"/>
      <c r="AU404" s="80"/>
      <c r="AV404" s="80"/>
      <c r="AW404" s="80"/>
      <c r="AX404" s="80"/>
      <c r="AZ404" s="80"/>
      <c r="BA404" s="80"/>
      <c r="BB404" s="80"/>
      <c r="BC404" s="130"/>
      <c r="BD404" s="130"/>
      <c r="BE404" s="130"/>
      <c r="BF404" s="130"/>
      <c r="BG404" s="130"/>
      <c r="BH404" s="130"/>
      <c r="BI404" s="130"/>
      <c r="BJ404" s="130"/>
      <c r="BK404" s="130"/>
      <c r="BL404" s="130"/>
      <c r="BM404" s="130"/>
      <c r="BN404" s="130"/>
      <c r="BO404" s="130"/>
      <c r="BP404" s="130"/>
      <c r="BQ404" s="130"/>
      <c r="BR404" s="130"/>
      <c r="BS404" s="130"/>
      <c r="BT404" s="130"/>
      <c r="BU404" s="130"/>
      <c r="BV404" s="130"/>
      <c r="BW404" s="130"/>
      <c r="BX404" s="130"/>
      <c r="BY404" s="130"/>
      <c r="BZ404" s="130"/>
      <c r="CA404" s="130"/>
      <c r="CB404" s="130"/>
      <c r="CC404" s="130"/>
      <c r="CD404" s="130"/>
    </row>
    <row r="405" spans="1:82" s="76" customFormat="1">
      <c r="A405" s="101">
        <v>482</v>
      </c>
      <c r="B405" s="78" t="s">
        <v>298</v>
      </c>
      <c r="C405" s="85">
        <v>90.43651602520265</v>
      </c>
      <c r="D405" s="83">
        <v>40.734331275317508</v>
      </c>
      <c r="E405" s="83">
        <v>1.9E-2</v>
      </c>
      <c r="F405" s="83">
        <v>8.0000000000000002E-3</v>
      </c>
      <c r="G405" s="83">
        <v>9.2355200000000011</v>
      </c>
      <c r="H405" s="83">
        <v>0.13885299999999998</v>
      </c>
      <c r="I405" s="83">
        <v>48.985474089289049</v>
      </c>
      <c r="J405" s="84">
        <v>0.182172</v>
      </c>
      <c r="K405" s="84">
        <v>0.48103599999999996</v>
      </c>
      <c r="L405" s="84">
        <v>1.7040928E-2</v>
      </c>
      <c r="M405" s="84">
        <v>4.1095E-2</v>
      </c>
      <c r="N405" s="83">
        <v>99.842522292606546</v>
      </c>
      <c r="O405" s="85">
        <v>66.512930941355265</v>
      </c>
      <c r="P405" s="84">
        <v>1.4979353300270596E-2</v>
      </c>
      <c r="Q405" s="84">
        <v>9.0692550828887525E-2</v>
      </c>
      <c r="R405" s="84">
        <v>1.9725148123765635E-2</v>
      </c>
      <c r="S405" s="85">
        <v>22.7715</v>
      </c>
      <c r="T405" s="84">
        <v>9.8199723273716608E-3</v>
      </c>
      <c r="U405" s="85">
        <v>0.3777759315139595</v>
      </c>
      <c r="V405" s="85">
        <v>0.51911762424664021</v>
      </c>
      <c r="W405" s="80"/>
      <c r="X405" s="80"/>
      <c r="Y405" s="80"/>
      <c r="Z405" s="80"/>
      <c r="AA405" s="80"/>
      <c r="AB405" s="170"/>
      <c r="AC405" s="80"/>
      <c r="AD405" s="80"/>
      <c r="AE405" s="80"/>
      <c r="AF405" s="80"/>
      <c r="AG405" s="170"/>
      <c r="AH405" s="170"/>
      <c r="AI405" s="170"/>
      <c r="AJ405" s="170"/>
      <c r="AK405" s="80"/>
      <c r="AL405" s="80"/>
      <c r="AM405" s="80"/>
      <c r="AN405" s="80"/>
      <c r="AO405" s="80"/>
      <c r="AP405" s="80"/>
      <c r="AQ405" s="80"/>
      <c r="AR405" s="80"/>
      <c r="AS405" s="80"/>
      <c r="AT405" s="80"/>
      <c r="AU405" s="80"/>
      <c r="AV405" s="80"/>
      <c r="AW405" s="80"/>
      <c r="AX405" s="80"/>
      <c r="AZ405" s="80"/>
      <c r="BA405" s="80"/>
      <c r="BB405" s="80"/>
      <c r="BC405" s="130"/>
      <c r="BD405" s="130"/>
      <c r="BE405" s="130"/>
      <c r="BF405" s="130"/>
      <c r="BG405" s="130"/>
      <c r="BH405" s="130"/>
      <c r="BI405" s="130"/>
      <c r="BJ405" s="130"/>
      <c r="BK405" s="130"/>
      <c r="BL405" s="130"/>
      <c r="BM405" s="130"/>
      <c r="BN405" s="130"/>
      <c r="BO405" s="130"/>
      <c r="BP405" s="130"/>
      <c r="BQ405" s="130"/>
      <c r="BR405" s="130"/>
      <c r="BS405" s="130"/>
      <c r="BT405" s="130"/>
      <c r="BU405" s="130"/>
      <c r="BV405" s="130"/>
      <c r="BW405" s="130"/>
      <c r="BX405" s="130"/>
      <c r="BY405" s="130"/>
      <c r="BZ405" s="130"/>
      <c r="CA405" s="130"/>
      <c r="CB405" s="130"/>
      <c r="CC405" s="130"/>
      <c r="CD405" s="130"/>
    </row>
    <row r="406" spans="1:82" s="76" customFormat="1">
      <c r="A406" s="101">
        <v>482</v>
      </c>
      <c r="B406" s="78" t="s">
        <v>299</v>
      </c>
      <c r="C406" s="85">
        <v>89.695837693250084</v>
      </c>
      <c r="D406" s="83">
        <v>40.726741586226808</v>
      </c>
      <c r="E406" s="83">
        <v>1.9E-2</v>
      </c>
      <c r="F406" s="83">
        <v>8.0000000000000002E-3</v>
      </c>
      <c r="G406" s="83">
        <v>9.9815039999999993</v>
      </c>
      <c r="H406" s="83">
        <v>0.159244</v>
      </c>
      <c r="I406" s="83">
        <v>48.734201893564155</v>
      </c>
      <c r="J406" s="84">
        <v>0.22480800000000001</v>
      </c>
      <c r="K406" s="84">
        <v>0.38323200000000002</v>
      </c>
      <c r="L406" s="84">
        <v>1.7220345600000003E-2</v>
      </c>
      <c r="M406" s="84">
        <v>3.7807399999999998E-2</v>
      </c>
      <c r="N406" s="83">
        <v>100.29175922539096</v>
      </c>
      <c r="O406" s="85">
        <v>62.680565672803993</v>
      </c>
      <c r="P406" s="84">
        <v>1.5895208999993859E-2</v>
      </c>
      <c r="Q406" s="84">
        <v>7.8491728443246769E-2</v>
      </c>
      <c r="R406" s="84">
        <v>2.252245753746129E-2</v>
      </c>
      <c r="S406" s="85">
        <v>28.100999999999999</v>
      </c>
      <c r="T406" s="84">
        <v>7.8637175763539013E-3</v>
      </c>
      <c r="U406" s="85">
        <v>0.18810221610127131</v>
      </c>
      <c r="V406" s="85">
        <v>0.3905185161375096</v>
      </c>
      <c r="W406" s="80"/>
      <c r="X406" s="80"/>
      <c r="Y406" s="80"/>
      <c r="Z406" s="80"/>
      <c r="AA406" s="80"/>
      <c r="AB406" s="170"/>
      <c r="AC406" s="80"/>
      <c r="AD406" s="80"/>
      <c r="AE406" s="80"/>
      <c r="AF406" s="80"/>
      <c r="AG406" s="170"/>
      <c r="AH406" s="170"/>
      <c r="AI406" s="170"/>
      <c r="AJ406" s="170"/>
      <c r="AK406" s="80"/>
      <c r="AL406" s="80"/>
      <c r="AM406" s="80"/>
      <c r="AN406" s="80"/>
      <c r="AO406" s="80"/>
      <c r="AP406" s="80"/>
      <c r="AQ406" s="80"/>
      <c r="AR406" s="80"/>
      <c r="AS406" s="80"/>
      <c r="AT406" s="80"/>
      <c r="AU406" s="80"/>
      <c r="AV406" s="80"/>
      <c r="AW406" s="80"/>
      <c r="AX406" s="80"/>
      <c r="AZ406" s="80"/>
      <c r="BA406" s="80"/>
      <c r="BB406" s="80"/>
      <c r="BC406" s="130"/>
      <c r="BD406" s="130"/>
      <c r="BE406" s="130"/>
      <c r="BF406" s="130"/>
      <c r="BG406" s="130"/>
      <c r="BH406" s="130"/>
      <c r="BI406" s="130"/>
      <c r="BJ406" s="130"/>
      <c r="BK406" s="130"/>
      <c r="BL406" s="130"/>
      <c r="BM406" s="130"/>
      <c r="BN406" s="130"/>
      <c r="BO406" s="130"/>
      <c r="BP406" s="130"/>
      <c r="BQ406" s="130"/>
      <c r="BR406" s="130"/>
      <c r="BS406" s="130"/>
      <c r="BT406" s="130"/>
      <c r="BU406" s="130"/>
      <c r="BV406" s="130"/>
      <c r="BW406" s="130"/>
      <c r="BX406" s="130"/>
      <c r="BY406" s="130"/>
      <c r="BZ406" s="130"/>
      <c r="CA406" s="130"/>
      <c r="CB406" s="130"/>
      <c r="CC406" s="130"/>
      <c r="CD406" s="130"/>
    </row>
    <row r="407" spans="1:82" s="76" customFormat="1">
      <c r="A407" s="101">
        <v>482</v>
      </c>
      <c r="B407" s="78" t="s">
        <v>1111</v>
      </c>
      <c r="C407" s="85">
        <v>89.782615210319179</v>
      </c>
      <c r="D407" s="83">
        <v>40.771064875972407</v>
      </c>
      <c r="E407" s="83">
        <v>2.3E-2</v>
      </c>
      <c r="F407" s="83">
        <v>1.6E-2</v>
      </c>
      <c r="G407" s="83">
        <v>9.8832959999999996</v>
      </c>
      <c r="H407" s="83">
        <v>0.157302</v>
      </c>
      <c r="I407" s="83">
        <v>48.71162057903927</v>
      </c>
      <c r="J407" s="84">
        <v>0.229653</v>
      </c>
      <c r="K407" s="84">
        <v>0.30638599999999999</v>
      </c>
      <c r="L407" s="84">
        <v>1.8328374399999993E-2</v>
      </c>
      <c r="M407" s="84">
        <v>5.0135899999999997E-2</v>
      </c>
      <c r="N407" s="83">
        <v>100.16678672941168</v>
      </c>
      <c r="O407" s="85">
        <v>62.830072090628214</v>
      </c>
      <c r="P407" s="84">
        <v>1.5857385778102143E-2</v>
      </c>
      <c r="Q407" s="84">
        <v>6.2163883941052864E-2</v>
      </c>
      <c r="R407" s="84">
        <v>2.3236479004574994E-2</v>
      </c>
      <c r="S407" s="85">
        <v>14.353312499999999</v>
      </c>
      <c r="T407" s="84">
        <v>6.2897927919039224E-3</v>
      </c>
      <c r="U407" s="85">
        <v>0.1959354053550455</v>
      </c>
      <c r="V407" s="85">
        <v>0.21841976951548542</v>
      </c>
      <c r="W407" s="80"/>
      <c r="X407" s="80"/>
      <c r="Y407" s="80"/>
      <c r="Z407" s="80"/>
      <c r="AA407" s="80"/>
      <c r="AB407" s="170"/>
      <c r="AC407" s="80"/>
      <c r="AD407" s="80"/>
      <c r="AE407" s="80"/>
      <c r="AF407" s="80"/>
      <c r="AG407" s="170"/>
      <c r="AH407" s="170"/>
      <c r="AI407" s="170"/>
      <c r="AJ407" s="170"/>
      <c r="AK407" s="80"/>
      <c r="AL407" s="80"/>
      <c r="AM407" s="80"/>
      <c r="AN407" s="80"/>
      <c r="AO407" s="80"/>
      <c r="AP407" s="80"/>
      <c r="AQ407" s="80"/>
      <c r="AR407" s="80"/>
      <c r="AS407" s="80"/>
      <c r="AT407" s="80"/>
      <c r="AU407" s="80"/>
      <c r="AV407" s="80"/>
      <c r="AW407" s="80"/>
      <c r="AX407" s="80"/>
      <c r="AZ407" s="80"/>
      <c r="BA407" s="80"/>
      <c r="BB407" s="80"/>
      <c r="BC407" s="130"/>
      <c r="BD407" s="130"/>
      <c r="BE407" s="130"/>
      <c r="BF407" s="130"/>
      <c r="BG407" s="130"/>
      <c r="BH407" s="130"/>
      <c r="BI407" s="130"/>
      <c r="BJ407" s="130"/>
      <c r="BK407" s="130"/>
      <c r="BL407" s="130"/>
      <c r="BM407" s="130"/>
      <c r="BN407" s="130"/>
      <c r="BO407" s="130"/>
      <c r="BP407" s="130"/>
      <c r="BQ407" s="130"/>
      <c r="BR407" s="130"/>
      <c r="BS407" s="130"/>
      <c r="BT407" s="130"/>
      <c r="BU407" s="130"/>
      <c r="BV407" s="130"/>
      <c r="BW407" s="130"/>
      <c r="BX407" s="130"/>
      <c r="BY407" s="130"/>
      <c r="BZ407" s="130"/>
      <c r="CA407" s="130"/>
      <c r="CB407" s="130"/>
      <c r="CC407" s="130"/>
      <c r="CD407" s="130"/>
    </row>
    <row r="408" spans="1:82" s="76" customFormat="1">
      <c r="A408" s="101">
        <v>482</v>
      </c>
      <c r="B408" s="78" t="s">
        <v>1112</v>
      </c>
      <c r="C408" s="85">
        <v>88.56336670502688</v>
      </c>
      <c r="D408" s="83">
        <v>40.979123997592765</v>
      </c>
      <c r="E408" s="83">
        <v>2.4E-2</v>
      </c>
      <c r="F408" s="83">
        <v>3.0000000000000001E-3</v>
      </c>
      <c r="G408" s="83">
        <v>11.107424</v>
      </c>
      <c r="H408" s="83">
        <v>0.20002599999999998</v>
      </c>
      <c r="I408" s="83">
        <v>48.24447066181488</v>
      </c>
      <c r="J408" s="84">
        <v>0.26841300000000001</v>
      </c>
      <c r="K408" s="84">
        <v>0.28243399999999996</v>
      </c>
      <c r="L408" s="84">
        <v>1.8981833599999998E-2</v>
      </c>
      <c r="M408" s="84">
        <v>2.3835100000000001E-2</v>
      </c>
      <c r="N408" s="83">
        <v>101.15170859300764</v>
      </c>
      <c r="O408" s="85">
        <v>55.529901112855335</v>
      </c>
      <c r="P408" s="84">
        <v>1.7942057731783156E-2</v>
      </c>
      <c r="Q408" s="84">
        <v>6.502536242975096E-2</v>
      </c>
      <c r="R408" s="84">
        <v>2.4165188976309902E-2</v>
      </c>
      <c r="S408" s="85">
        <v>89.471000000000004</v>
      </c>
      <c r="T408" s="84">
        <v>5.8542252847960932E-3</v>
      </c>
      <c r="U408" s="85"/>
      <c r="V408" s="85">
        <v>0.24858032508206113</v>
      </c>
      <c r="W408" s="80"/>
      <c r="X408" s="80"/>
      <c r="Y408" s="80"/>
      <c r="Z408" s="80"/>
      <c r="AA408" s="80"/>
      <c r="AB408" s="170"/>
      <c r="AC408" s="80"/>
      <c r="AD408" s="80"/>
      <c r="AE408" s="80"/>
      <c r="AF408" s="80"/>
      <c r="AG408" s="170"/>
      <c r="AH408" s="170"/>
      <c r="AI408" s="170"/>
      <c r="AJ408" s="170"/>
      <c r="AK408" s="80"/>
      <c r="AL408" s="80"/>
      <c r="AM408" s="80"/>
      <c r="AN408" s="80"/>
      <c r="AO408" s="80"/>
      <c r="AP408" s="80"/>
      <c r="AQ408" s="80"/>
      <c r="AR408" s="80"/>
      <c r="AS408" s="80"/>
      <c r="AT408" s="80"/>
      <c r="AU408" s="80"/>
      <c r="AV408" s="80"/>
      <c r="AW408" s="80"/>
      <c r="AX408" s="80"/>
      <c r="AZ408" s="80"/>
      <c r="BA408" s="80"/>
      <c r="BB408" s="80"/>
      <c r="BC408" s="130"/>
      <c r="BD408" s="130"/>
      <c r="BE408" s="130"/>
      <c r="BF408" s="130"/>
      <c r="BG408" s="130"/>
      <c r="BH408" s="130"/>
      <c r="BI408" s="130"/>
      <c r="BJ408" s="130"/>
      <c r="BK408" s="130"/>
      <c r="BL408" s="130"/>
      <c r="BM408" s="130"/>
      <c r="BN408" s="130"/>
      <c r="BO408" s="130"/>
      <c r="BP408" s="130"/>
      <c r="BQ408" s="130"/>
      <c r="BR408" s="130"/>
      <c r="BS408" s="130"/>
      <c r="BT408" s="130"/>
      <c r="BU408" s="130"/>
      <c r="BV408" s="130"/>
      <c r="BW408" s="130"/>
      <c r="BX408" s="130"/>
      <c r="BY408" s="130"/>
      <c r="BZ408" s="130"/>
      <c r="CA408" s="130"/>
      <c r="CB408" s="130"/>
      <c r="CC408" s="130"/>
      <c r="CD408" s="130"/>
    </row>
    <row r="409" spans="1:82" s="76" customFormat="1">
      <c r="A409" s="101">
        <v>482</v>
      </c>
      <c r="B409" s="78" t="s">
        <v>1113</v>
      </c>
      <c r="C409" s="85">
        <v>89.992017119288164</v>
      </c>
      <c r="D409" s="83">
        <v>41.086358476533448</v>
      </c>
      <c r="E409" s="83">
        <v>1.9E-2</v>
      </c>
      <c r="F409" s="83">
        <v>7.0000000000000001E-3</v>
      </c>
      <c r="G409" s="83">
        <v>9.6908480000000008</v>
      </c>
      <c r="H409" s="83">
        <v>0.151476</v>
      </c>
      <c r="I409" s="83">
        <v>48.876206162619731</v>
      </c>
      <c r="J409" s="84">
        <v>0.20058299999999998</v>
      </c>
      <c r="K409" s="84">
        <v>0.44111600000000001</v>
      </c>
      <c r="L409" s="84">
        <v>1.6540067200000001E-2</v>
      </c>
      <c r="M409" s="84">
        <v>4.1095E-2</v>
      </c>
      <c r="N409" s="83">
        <v>100.53022270635317</v>
      </c>
      <c r="O409" s="85">
        <v>63.976128231535036</v>
      </c>
      <c r="P409" s="84">
        <v>1.5573319598230315E-2</v>
      </c>
      <c r="Q409" s="84">
        <v>8.7461536849751165E-2</v>
      </c>
      <c r="R409" s="84">
        <v>2.0698188641489368E-2</v>
      </c>
      <c r="S409" s="85">
        <v>28.654714285714284</v>
      </c>
      <c r="T409" s="84">
        <v>9.0251685765529652E-3</v>
      </c>
      <c r="U409" s="85">
        <v>0.25476551120650148</v>
      </c>
      <c r="V409" s="85">
        <v>0.48506209070374723</v>
      </c>
      <c r="W409" s="80"/>
      <c r="X409" s="80"/>
      <c r="Y409" s="80"/>
      <c r="Z409" s="80"/>
      <c r="AA409" s="80"/>
      <c r="AB409" s="170"/>
      <c r="AC409" s="80"/>
      <c r="AD409" s="80"/>
      <c r="AE409" s="80"/>
      <c r="AF409" s="80"/>
      <c r="AG409" s="170"/>
      <c r="AH409" s="170"/>
      <c r="AI409" s="170"/>
      <c r="AJ409" s="170"/>
      <c r="AK409" s="80"/>
      <c r="AL409" s="80"/>
      <c r="AM409" s="80"/>
      <c r="AN409" s="80"/>
      <c r="AO409" s="80"/>
      <c r="AP409" s="80"/>
      <c r="AQ409" s="80"/>
      <c r="AR409" s="80"/>
      <c r="AS409" s="80"/>
      <c r="AT409" s="80"/>
      <c r="AU409" s="80"/>
      <c r="AV409" s="80"/>
      <c r="AW409" s="80"/>
      <c r="AX409" s="80"/>
      <c r="AZ409" s="80"/>
      <c r="BA409" s="80"/>
      <c r="BB409" s="80"/>
      <c r="BC409" s="130"/>
      <c r="BD409" s="130"/>
      <c r="BE409" s="130"/>
      <c r="BF409" s="130"/>
      <c r="BG409" s="130"/>
      <c r="BH409" s="130"/>
      <c r="BI409" s="130"/>
      <c r="BJ409" s="130"/>
      <c r="BK409" s="130"/>
      <c r="BL409" s="130"/>
      <c r="BM409" s="130"/>
      <c r="BN409" s="130"/>
      <c r="BO409" s="130"/>
      <c r="BP409" s="130"/>
      <c r="BQ409" s="130"/>
      <c r="BR409" s="130"/>
      <c r="BS409" s="130"/>
      <c r="BT409" s="130"/>
      <c r="BU409" s="130"/>
      <c r="BV409" s="130"/>
      <c r="BW409" s="130"/>
      <c r="BX409" s="130"/>
      <c r="BY409" s="130"/>
      <c r="BZ409" s="130"/>
      <c r="CA409" s="130"/>
      <c r="CB409" s="130"/>
      <c r="CC409" s="130"/>
      <c r="CD409" s="130"/>
    </row>
    <row r="410" spans="1:82" s="76" customFormat="1">
      <c r="A410" s="101">
        <v>482</v>
      </c>
      <c r="B410" s="78" t="s">
        <v>1114</v>
      </c>
      <c r="C410" s="85">
        <v>89.832707721944502</v>
      </c>
      <c r="D410" s="83">
        <v>40.964957747995058</v>
      </c>
      <c r="E410" s="83">
        <v>2.3E-2</v>
      </c>
      <c r="F410" s="83">
        <v>1.2E-2</v>
      </c>
      <c r="G410" s="83">
        <v>9.8138560000000012</v>
      </c>
      <c r="H410" s="83">
        <v>0.15536</v>
      </c>
      <c r="I410" s="83">
        <v>48.634800289247465</v>
      </c>
      <c r="J410" s="84">
        <v>0.23062199999999999</v>
      </c>
      <c r="K410" s="84">
        <v>0.34430999999999995</v>
      </c>
      <c r="L410" s="84">
        <v>1.7404758400000001E-2</v>
      </c>
      <c r="M410" s="84">
        <v>3.9451199999999999E-2</v>
      </c>
      <c r="N410" s="83">
        <v>100.23576199564253</v>
      </c>
      <c r="O410" s="85">
        <v>63.16848609680742</v>
      </c>
      <c r="P410" s="84">
        <v>1.5772432634845349E-2</v>
      </c>
      <c r="Q410" s="84">
        <v>6.9477179699801411E-2</v>
      </c>
      <c r="R410" s="84">
        <v>2.3499631541363555E-2</v>
      </c>
      <c r="S410" s="85">
        <v>19.218499999999999</v>
      </c>
      <c r="T410" s="84">
        <v>7.0794985885060269E-3</v>
      </c>
      <c r="U410" s="85">
        <v>0.21352920132352748</v>
      </c>
      <c r="V410" s="85">
        <v>0.2955033694718468</v>
      </c>
      <c r="W410" s="80"/>
      <c r="X410" s="80"/>
      <c r="Y410" s="80"/>
      <c r="Z410" s="80"/>
      <c r="AA410" s="80"/>
      <c r="AB410" s="170"/>
      <c r="AC410" s="80"/>
      <c r="AD410" s="80"/>
      <c r="AE410" s="80"/>
      <c r="AF410" s="80"/>
      <c r="AG410" s="170"/>
      <c r="AH410" s="170"/>
      <c r="AI410" s="170"/>
      <c r="AJ410" s="170"/>
      <c r="AK410" s="80"/>
      <c r="AL410" s="80"/>
      <c r="AM410" s="80"/>
      <c r="AN410" s="80"/>
      <c r="AO410" s="80"/>
      <c r="AP410" s="80"/>
      <c r="AQ410" s="80"/>
      <c r="AR410" s="80"/>
      <c r="AS410" s="80"/>
      <c r="AT410" s="80"/>
      <c r="AU410" s="80"/>
      <c r="AV410" s="80"/>
      <c r="AW410" s="80"/>
      <c r="AX410" s="80"/>
      <c r="AZ410" s="80"/>
      <c r="BA410" s="80"/>
      <c r="BB410" s="80"/>
      <c r="BC410" s="130"/>
      <c r="BD410" s="130"/>
      <c r="BE410" s="130"/>
      <c r="BF410" s="130"/>
      <c r="BG410" s="130"/>
      <c r="BH410" s="130"/>
      <c r="BI410" s="130"/>
      <c r="BJ410" s="130"/>
      <c r="BK410" s="130"/>
      <c r="BL410" s="130"/>
      <c r="BM410" s="130"/>
      <c r="BN410" s="130"/>
      <c r="BO410" s="130"/>
      <c r="BP410" s="130"/>
      <c r="BQ410" s="130"/>
      <c r="BR410" s="130"/>
      <c r="BS410" s="130"/>
      <c r="BT410" s="130"/>
      <c r="BU410" s="130"/>
      <c r="BV410" s="130"/>
      <c r="BW410" s="130"/>
      <c r="BX410" s="130"/>
      <c r="BY410" s="130"/>
      <c r="BZ410" s="130"/>
      <c r="CA410" s="130"/>
      <c r="CB410" s="130"/>
      <c r="CC410" s="130"/>
      <c r="CD410" s="130"/>
    </row>
    <row r="411" spans="1:82" s="76" customFormat="1">
      <c r="A411" s="101">
        <v>482</v>
      </c>
      <c r="B411" s="78" t="s">
        <v>1115</v>
      </c>
      <c r="C411" s="85">
        <v>90.687689557257315</v>
      </c>
      <c r="D411" s="83">
        <v>41.057221988432296</v>
      </c>
      <c r="E411" s="83">
        <v>4.0000000000000001E-3</v>
      </c>
      <c r="F411" s="83">
        <v>2E-3</v>
      </c>
      <c r="G411" s="83">
        <v>9.0906880000000001</v>
      </c>
      <c r="H411" s="83">
        <v>0.13302700000000001</v>
      </c>
      <c r="I411" s="83">
        <v>49.655335245695156</v>
      </c>
      <c r="J411" s="84">
        <v>2.7132E-2</v>
      </c>
      <c r="K411" s="84">
        <v>0.400198</v>
      </c>
      <c r="L411" s="84">
        <v>1.6200243199999999E-2</v>
      </c>
      <c r="M411" s="84">
        <v>1.8903699999999999E-2</v>
      </c>
      <c r="N411" s="83">
        <v>100.40470617732745</v>
      </c>
      <c r="O411" s="85">
        <v>68.337164635750639</v>
      </c>
      <c r="P411" s="84">
        <v>1.457948536374941E-2</v>
      </c>
      <c r="Q411" s="84">
        <v>7.3266551081022077E-2</v>
      </c>
      <c r="R411" s="84">
        <v>2.9845925852916744E-3</v>
      </c>
      <c r="S411" s="85">
        <v>13.565999999999999</v>
      </c>
      <c r="T411" s="84">
        <v>8.0595166263567816E-3</v>
      </c>
      <c r="U411" s="85">
        <v>0.46058858116749679</v>
      </c>
      <c r="V411" s="85">
        <v>0.33544410170418887</v>
      </c>
      <c r="W411" s="80"/>
      <c r="X411" s="80"/>
      <c r="Y411" s="80"/>
      <c r="Z411" s="80"/>
      <c r="AA411" s="80"/>
      <c r="AB411" s="170"/>
      <c r="AC411" s="80"/>
      <c r="AD411" s="80"/>
      <c r="AE411" s="80"/>
      <c r="AF411" s="80"/>
      <c r="AG411" s="170"/>
      <c r="AH411" s="170"/>
      <c r="AI411" s="170"/>
      <c r="AJ411" s="170"/>
      <c r="AK411" s="80"/>
      <c r="AL411" s="80"/>
      <c r="AM411" s="80"/>
      <c r="AN411" s="80"/>
      <c r="AO411" s="80"/>
      <c r="AP411" s="80"/>
      <c r="AQ411" s="80"/>
      <c r="AR411" s="80"/>
      <c r="AS411" s="80"/>
      <c r="AT411" s="80"/>
      <c r="AU411" s="80"/>
      <c r="AV411" s="80"/>
      <c r="AW411" s="80"/>
      <c r="AX411" s="80"/>
      <c r="AZ411" s="80"/>
      <c r="BA411" s="80"/>
      <c r="BB411" s="80"/>
      <c r="BC411" s="130"/>
      <c r="BD411" s="130"/>
      <c r="BE411" s="130"/>
      <c r="BF411" s="130"/>
      <c r="BG411" s="130"/>
      <c r="BH411" s="130"/>
      <c r="BI411" s="130"/>
      <c r="BJ411" s="130"/>
      <c r="BK411" s="130"/>
      <c r="BL411" s="130"/>
      <c r="BM411" s="130"/>
      <c r="BN411" s="130"/>
      <c r="BO411" s="130"/>
      <c r="BP411" s="130"/>
      <c r="BQ411" s="130"/>
      <c r="BR411" s="130"/>
      <c r="BS411" s="130"/>
      <c r="BT411" s="130"/>
      <c r="BU411" s="130"/>
      <c r="BV411" s="130"/>
      <c r="BW411" s="130"/>
      <c r="BX411" s="130"/>
      <c r="BY411" s="130"/>
      <c r="BZ411" s="130"/>
      <c r="CA411" s="130"/>
      <c r="CB411" s="130"/>
      <c r="CC411" s="130"/>
      <c r="CD411" s="130"/>
    </row>
    <row r="412" spans="1:82" s="76" customFormat="1">
      <c r="A412" s="101">
        <v>482</v>
      </c>
      <c r="B412" s="78" t="s">
        <v>1116</v>
      </c>
      <c r="C412" s="85">
        <v>90.342114922306337</v>
      </c>
      <c r="D412" s="83">
        <v>41.19383943077495</v>
      </c>
      <c r="E412" s="83">
        <v>1.9E-2</v>
      </c>
      <c r="F412" s="83">
        <v>8.0000000000000002E-3</v>
      </c>
      <c r="G412" s="83">
        <v>9.3575359999999996</v>
      </c>
      <c r="H412" s="83">
        <v>0.14176599999999998</v>
      </c>
      <c r="I412" s="83">
        <v>49.096213654579302</v>
      </c>
      <c r="J412" s="84">
        <v>0.1938</v>
      </c>
      <c r="K412" s="84">
        <v>0.448102</v>
      </c>
      <c r="L412" s="84">
        <v>1.8906710399999999E-2</v>
      </c>
      <c r="M412" s="84">
        <v>4.8492099999999996E-2</v>
      </c>
      <c r="N412" s="83">
        <v>100.52565589575426</v>
      </c>
      <c r="O412" s="85">
        <v>66.006912799966145</v>
      </c>
      <c r="P412" s="84">
        <v>1.5094187098651447E-2</v>
      </c>
      <c r="Q412" s="84">
        <v>8.5406394598433522E-2</v>
      </c>
      <c r="R412" s="84">
        <v>2.071058022111804E-2</v>
      </c>
      <c r="S412" s="85">
        <v>24.224999999999998</v>
      </c>
      <c r="T412" s="84">
        <v>9.1270174753731673E-3</v>
      </c>
      <c r="U412" s="85">
        <v>0.35399385186928534</v>
      </c>
      <c r="V412" s="85">
        <v>0.46340048034640907</v>
      </c>
      <c r="W412" s="80"/>
      <c r="X412" s="80"/>
      <c r="Y412" s="80"/>
      <c r="Z412" s="80"/>
      <c r="AA412" s="80"/>
      <c r="AB412" s="170"/>
      <c r="AC412" s="80"/>
      <c r="AD412" s="80"/>
      <c r="AE412" s="80"/>
      <c r="AF412" s="80"/>
      <c r="AG412" s="170"/>
      <c r="AH412" s="170"/>
      <c r="AI412" s="170"/>
      <c r="AJ412" s="170"/>
      <c r="AK412" s="80"/>
      <c r="AL412" s="80"/>
      <c r="AM412" s="80"/>
      <c r="AN412" s="80"/>
      <c r="AO412" s="80"/>
      <c r="AP412" s="80"/>
      <c r="AQ412" s="80"/>
      <c r="AR412" s="80"/>
      <c r="AS412" s="80"/>
      <c r="AT412" s="80"/>
      <c r="AU412" s="80"/>
      <c r="AV412" s="80"/>
      <c r="AW412" s="80"/>
      <c r="AX412" s="80"/>
      <c r="AZ412" s="80"/>
      <c r="BA412" s="80"/>
      <c r="BB412" s="80"/>
      <c r="BC412" s="130"/>
      <c r="BD412" s="130"/>
      <c r="BE412" s="130"/>
      <c r="BF412" s="130"/>
      <c r="BG412" s="130"/>
      <c r="BH412" s="130"/>
      <c r="BI412" s="130"/>
      <c r="BJ412" s="130"/>
      <c r="BK412" s="130"/>
      <c r="BL412" s="130"/>
      <c r="BM412" s="130"/>
      <c r="BN412" s="130"/>
      <c r="BO412" s="130"/>
      <c r="BP412" s="130"/>
      <c r="BQ412" s="130"/>
      <c r="BR412" s="130"/>
      <c r="BS412" s="130"/>
      <c r="BT412" s="130"/>
      <c r="BU412" s="130"/>
      <c r="BV412" s="130"/>
      <c r="BW412" s="130"/>
      <c r="BX412" s="130"/>
      <c r="BY412" s="130"/>
      <c r="BZ412" s="130"/>
      <c r="CA412" s="130"/>
      <c r="CB412" s="130"/>
      <c r="CC412" s="130"/>
      <c r="CD412" s="130"/>
    </row>
    <row r="413" spans="1:82" s="76" customFormat="1">
      <c r="A413" s="101">
        <v>482</v>
      </c>
      <c r="B413" s="78" t="s">
        <v>1117</v>
      </c>
      <c r="C413" s="85">
        <v>89.254369748768028</v>
      </c>
      <c r="D413" s="83">
        <v>40.927632242183414</v>
      </c>
      <c r="E413" s="83">
        <v>4.1000000000000002E-2</v>
      </c>
      <c r="F413" s="83">
        <v>8.0000000000000002E-3</v>
      </c>
      <c r="G413" s="83">
        <v>10.3912</v>
      </c>
      <c r="H413" s="83">
        <v>0.17963499999999999</v>
      </c>
      <c r="I413" s="83">
        <v>48.410723402871497</v>
      </c>
      <c r="J413" s="84">
        <v>0.27422699999999994</v>
      </c>
      <c r="K413" s="84">
        <v>0.31337199999999998</v>
      </c>
      <c r="L413" s="84">
        <v>1.9769679999999998E-2</v>
      </c>
      <c r="M413" s="84">
        <v>2.6300799999999999E-2</v>
      </c>
      <c r="N413" s="83">
        <v>100.59186012505489</v>
      </c>
      <c r="O413" s="85">
        <v>57.846188103654633</v>
      </c>
      <c r="P413" s="84">
        <v>1.7223618777122394E-2</v>
      </c>
      <c r="Q413" s="84">
        <v>6.7264252576875364E-2</v>
      </c>
      <c r="R413" s="84">
        <v>2.6390311032412038E-2</v>
      </c>
      <c r="S413" s="85">
        <v>34.27837499999999</v>
      </c>
      <c r="T413" s="84">
        <v>6.4731939118557406E-3</v>
      </c>
      <c r="U413" s="85"/>
      <c r="V413" s="85">
        <v>0.27217867501078169</v>
      </c>
      <c r="W413" s="80"/>
      <c r="X413" s="80"/>
      <c r="Y413" s="80"/>
      <c r="Z413" s="80"/>
      <c r="AA413" s="80"/>
      <c r="AB413" s="170"/>
      <c r="AC413" s="80"/>
      <c r="AD413" s="80"/>
      <c r="AE413" s="80"/>
      <c r="AF413" s="80"/>
      <c r="AG413" s="170"/>
      <c r="AH413" s="170"/>
      <c r="AI413" s="170"/>
      <c r="AJ413" s="170"/>
      <c r="AK413" s="80"/>
      <c r="AL413" s="80"/>
      <c r="AM413" s="80"/>
      <c r="AN413" s="80"/>
      <c r="AO413" s="80"/>
      <c r="AP413" s="80"/>
      <c r="AQ413" s="80"/>
      <c r="AR413" s="80"/>
      <c r="AS413" s="80"/>
      <c r="AT413" s="80"/>
      <c r="AU413" s="80"/>
      <c r="AV413" s="80"/>
      <c r="AW413" s="80"/>
      <c r="AX413" s="80"/>
      <c r="AZ413" s="80"/>
      <c r="BA413" s="80"/>
      <c r="BB413" s="80"/>
      <c r="BC413" s="130"/>
      <c r="BD413" s="130"/>
      <c r="BE413" s="130"/>
      <c r="BF413" s="130"/>
      <c r="BG413" s="130"/>
      <c r="BH413" s="130"/>
      <c r="BI413" s="130"/>
      <c r="BJ413" s="130"/>
      <c r="BK413" s="130"/>
      <c r="BL413" s="130"/>
      <c r="BM413" s="130"/>
      <c r="BN413" s="130"/>
      <c r="BO413" s="130"/>
      <c r="BP413" s="130"/>
      <c r="BQ413" s="130"/>
      <c r="BR413" s="130"/>
      <c r="BS413" s="130"/>
      <c r="BT413" s="130"/>
      <c r="BU413" s="130"/>
      <c r="BV413" s="130"/>
      <c r="BW413" s="130"/>
      <c r="BX413" s="130"/>
      <c r="BY413" s="130"/>
      <c r="BZ413" s="130"/>
      <c r="CA413" s="130"/>
      <c r="CB413" s="130"/>
      <c r="CC413" s="130"/>
      <c r="CD413" s="130"/>
    </row>
    <row r="414" spans="1:82" s="76" customFormat="1">
      <c r="A414" s="101">
        <v>482</v>
      </c>
      <c r="B414" s="78" t="s">
        <v>1118</v>
      </c>
      <c r="C414" s="85">
        <v>90.101786976958849</v>
      </c>
      <c r="D414" s="83">
        <v>39.849903341212872</v>
      </c>
      <c r="E414" s="83">
        <v>2.1000000000000001E-2</v>
      </c>
      <c r="F414" s="83">
        <v>8.0000000000000002E-3</v>
      </c>
      <c r="G414" s="83">
        <v>9.5489920000000001</v>
      </c>
      <c r="H414" s="83">
        <v>0.146621</v>
      </c>
      <c r="I414" s="83">
        <v>48.754242298558928</v>
      </c>
      <c r="J414" s="84">
        <v>0.21996299999999999</v>
      </c>
      <c r="K414" s="84">
        <v>0.46007800000000004</v>
      </c>
      <c r="L414" s="84">
        <v>1.6696108800000001E-2</v>
      </c>
      <c r="M414" s="84">
        <v>3.8629299999999998E-2</v>
      </c>
      <c r="N414" s="83">
        <v>99.064125048571796</v>
      </c>
      <c r="O414" s="85">
        <v>65.127041828933102</v>
      </c>
      <c r="P414" s="84">
        <v>1.5298110640800491E-2</v>
      </c>
      <c r="Q414" s="84">
        <v>9.0110745942325043E-2</v>
      </c>
      <c r="R414" s="84">
        <v>2.3035206229097268E-2</v>
      </c>
      <c r="S414" s="85">
        <v>27.495374999999999</v>
      </c>
      <c r="T414" s="84">
        <v>9.4366762420918394E-3</v>
      </c>
      <c r="U414" s="85">
        <v>0.31176128629021793</v>
      </c>
      <c r="V414" s="85">
        <v>0.51298528438129454</v>
      </c>
      <c r="W414" s="80"/>
      <c r="X414" s="80"/>
      <c r="Y414" s="80"/>
      <c r="Z414" s="80"/>
      <c r="AA414" s="80"/>
      <c r="AB414" s="170"/>
      <c r="AC414" s="80"/>
      <c r="AD414" s="80"/>
      <c r="AE414" s="80"/>
      <c r="AF414" s="80"/>
      <c r="AG414" s="170"/>
      <c r="AH414" s="170"/>
      <c r="AI414" s="170"/>
      <c r="AJ414" s="170"/>
      <c r="AK414" s="80"/>
      <c r="AL414" s="80"/>
      <c r="AM414" s="80"/>
      <c r="AN414" s="80"/>
      <c r="AO414" s="80"/>
      <c r="AP414" s="80"/>
      <c r="AQ414" s="80"/>
      <c r="AR414" s="80"/>
      <c r="AS414" s="80"/>
      <c r="AT414" s="80"/>
      <c r="AU414" s="80"/>
      <c r="AV414" s="80"/>
      <c r="AW414" s="80"/>
      <c r="AX414" s="80"/>
      <c r="AZ414" s="80"/>
      <c r="BA414" s="80"/>
      <c r="BB414" s="80"/>
      <c r="BC414" s="130"/>
      <c r="BD414" s="130"/>
      <c r="BE414" s="130"/>
      <c r="BF414" s="130"/>
      <c r="BG414" s="130"/>
      <c r="BH414" s="130"/>
      <c r="BI414" s="130"/>
      <c r="BJ414" s="130"/>
      <c r="BK414" s="130"/>
      <c r="BL414" s="130"/>
      <c r="BM414" s="130"/>
      <c r="BN414" s="130"/>
      <c r="BO414" s="130"/>
      <c r="BP414" s="130"/>
      <c r="BQ414" s="130"/>
      <c r="BR414" s="130"/>
      <c r="BS414" s="130"/>
      <c r="BT414" s="130"/>
      <c r="BU414" s="130"/>
      <c r="BV414" s="130"/>
      <c r="BW414" s="130"/>
      <c r="BX414" s="130"/>
      <c r="BY414" s="130"/>
      <c r="BZ414" s="130"/>
      <c r="CA414" s="130"/>
      <c r="CB414" s="130"/>
      <c r="CC414" s="130"/>
      <c r="CD414" s="130"/>
    </row>
    <row r="415" spans="1:82" s="76" customFormat="1">
      <c r="A415" s="101">
        <v>482</v>
      </c>
      <c r="B415" s="78" t="s">
        <v>1119</v>
      </c>
      <c r="C415" s="85">
        <v>92.767620560229588</v>
      </c>
      <c r="D415" s="83">
        <v>40.718517911244028</v>
      </c>
      <c r="E415" s="83">
        <v>5.0000000000000001E-3</v>
      </c>
      <c r="F415" s="83">
        <v>1E-3</v>
      </c>
      <c r="G415" s="83">
        <v>7.1066879999999992</v>
      </c>
      <c r="H415" s="83">
        <v>0.10098399999999999</v>
      </c>
      <c r="I415" s="83">
        <v>51.128227551535069</v>
      </c>
      <c r="J415" s="84">
        <v>5.8139999999999997E-3</v>
      </c>
      <c r="K415" s="84">
        <v>0.41117599999999999</v>
      </c>
      <c r="L415" s="84">
        <v>1.6382643199999998E-2</v>
      </c>
      <c r="M415" s="84">
        <v>7.3970999999999993E-3</v>
      </c>
      <c r="N415" s="83">
        <v>99.501187205979107</v>
      </c>
      <c r="O415" s="85">
        <v>70.374395943911907</v>
      </c>
      <c r="P415" s="84">
        <v>1.4157431523833237E-2</v>
      </c>
      <c r="Q415" s="84">
        <v>5.7152373258835307E-2</v>
      </c>
      <c r="R415" s="84">
        <v>8.1810260982331014E-4</v>
      </c>
      <c r="S415" s="85">
        <v>5.8139999999999992</v>
      </c>
      <c r="T415" s="84">
        <v>8.0420546475144707E-3</v>
      </c>
      <c r="U415" s="85">
        <v>0.54799593141413627</v>
      </c>
      <c r="V415" s="85">
        <v>0.16559744462277587</v>
      </c>
      <c r="W415" s="80"/>
      <c r="X415" s="80"/>
      <c r="Y415" s="80"/>
      <c r="Z415" s="80"/>
      <c r="AA415" s="80"/>
      <c r="AB415" s="170"/>
      <c r="AC415" s="80"/>
      <c r="AD415" s="80"/>
      <c r="AE415" s="80"/>
      <c r="AF415" s="80"/>
      <c r="AG415" s="170"/>
      <c r="AH415" s="170"/>
      <c r="AI415" s="170"/>
      <c r="AJ415" s="170"/>
      <c r="AK415" s="80"/>
      <c r="AL415" s="80"/>
      <c r="AM415" s="80"/>
      <c r="AN415" s="80"/>
      <c r="AO415" s="80"/>
      <c r="AP415" s="80"/>
      <c r="AQ415" s="80"/>
      <c r="AR415" s="80"/>
      <c r="AS415" s="80"/>
      <c r="AT415" s="80"/>
      <c r="AU415" s="80"/>
      <c r="AV415" s="80"/>
      <c r="AW415" s="80"/>
      <c r="AX415" s="80"/>
      <c r="AZ415" s="80"/>
      <c r="BA415" s="80"/>
      <c r="BB415" s="80"/>
      <c r="BC415" s="130"/>
      <c r="BD415" s="130"/>
      <c r="BE415" s="130"/>
      <c r="BF415" s="130"/>
      <c r="BG415" s="130"/>
      <c r="BH415" s="130"/>
      <c r="BI415" s="130"/>
      <c r="BJ415" s="130"/>
      <c r="BK415" s="130"/>
      <c r="BL415" s="130"/>
      <c r="BM415" s="130"/>
      <c r="BN415" s="130"/>
      <c r="BO415" s="130"/>
      <c r="BP415" s="130"/>
      <c r="BQ415" s="130"/>
      <c r="BR415" s="130"/>
      <c r="BS415" s="130"/>
      <c r="BT415" s="130"/>
      <c r="BU415" s="130"/>
      <c r="BV415" s="130"/>
      <c r="BW415" s="130"/>
      <c r="BX415" s="130"/>
      <c r="BY415" s="130"/>
      <c r="BZ415" s="130"/>
      <c r="CA415" s="130"/>
      <c r="CB415" s="130"/>
      <c r="CC415" s="130"/>
      <c r="CD415" s="130"/>
    </row>
    <row r="416" spans="1:82" s="76" customFormat="1">
      <c r="A416" s="101">
        <v>482</v>
      </c>
      <c r="B416" s="78" t="s">
        <v>1120</v>
      </c>
      <c r="C416" s="85">
        <v>90.250078273342496</v>
      </c>
      <c r="D416" s="83">
        <v>40.767852877546439</v>
      </c>
      <c r="E416" s="83">
        <v>1.9E-2</v>
      </c>
      <c r="F416" s="83">
        <v>8.9999999999999993E-3</v>
      </c>
      <c r="G416" s="83">
        <v>9.5231999999999992</v>
      </c>
      <c r="H416" s="83">
        <v>0.148563</v>
      </c>
      <c r="I416" s="83">
        <v>49.443321373070702</v>
      </c>
      <c r="J416" s="84">
        <v>0.22190100000000001</v>
      </c>
      <c r="K416" s="84">
        <v>0.41516799999999998</v>
      </c>
      <c r="L416" s="84">
        <v>1.5724479999999999E-2</v>
      </c>
      <c r="M416" s="84">
        <v>4.1916899999999993E-2</v>
      </c>
      <c r="N416" s="83">
        <v>100.60564763061714</v>
      </c>
      <c r="O416" s="85">
        <v>64.102098099796038</v>
      </c>
      <c r="P416" s="84">
        <v>1.5542715779067929E-2</v>
      </c>
      <c r="Q416" s="84">
        <v>7.996485243714628E-2</v>
      </c>
      <c r="R416" s="84">
        <v>2.3301096270161293E-2</v>
      </c>
      <c r="S416" s="85">
        <v>24.655666666666669</v>
      </c>
      <c r="T416" s="84">
        <v>8.3968469041022231E-3</v>
      </c>
      <c r="U416" s="85">
        <v>0.26110356215503172</v>
      </c>
      <c r="V416" s="85">
        <v>0.40604553765800927</v>
      </c>
      <c r="W416" s="80"/>
      <c r="X416" s="80"/>
      <c r="Y416" s="80"/>
      <c r="Z416" s="80"/>
      <c r="AA416" s="80"/>
      <c r="AB416" s="170"/>
      <c r="AC416" s="80"/>
      <c r="AD416" s="80"/>
      <c r="AE416" s="80"/>
      <c r="AF416" s="80"/>
      <c r="AG416" s="170"/>
      <c r="AH416" s="170"/>
      <c r="AI416" s="170"/>
      <c r="AJ416" s="170"/>
      <c r="AK416" s="80"/>
      <c r="AL416" s="80"/>
      <c r="AM416" s="80"/>
      <c r="AN416" s="80"/>
      <c r="AO416" s="80"/>
      <c r="AP416" s="80"/>
      <c r="AQ416" s="80"/>
      <c r="AR416" s="80"/>
      <c r="AS416" s="80"/>
      <c r="AT416" s="80"/>
      <c r="AU416" s="80"/>
      <c r="AV416" s="80"/>
      <c r="AW416" s="80"/>
      <c r="AX416" s="80"/>
      <c r="AZ416" s="80"/>
      <c r="BA416" s="80"/>
      <c r="BB416" s="80"/>
      <c r="BC416" s="130"/>
      <c r="BD416" s="130"/>
      <c r="BE416" s="130"/>
      <c r="BF416" s="130"/>
      <c r="BG416" s="130"/>
      <c r="BH416" s="130"/>
      <c r="BI416" s="130"/>
      <c r="BJ416" s="130"/>
      <c r="BK416" s="130"/>
      <c r="BL416" s="130"/>
      <c r="BM416" s="130"/>
      <c r="BN416" s="130"/>
      <c r="BO416" s="130"/>
      <c r="BP416" s="130"/>
      <c r="BQ416" s="130"/>
      <c r="BR416" s="130"/>
      <c r="BS416" s="130"/>
      <c r="BT416" s="130"/>
      <c r="BU416" s="130"/>
      <c r="BV416" s="130"/>
      <c r="BW416" s="130"/>
      <c r="BX416" s="130"/>
      <c r="BY416" s="130"/>
      <c r="BZ416" s="130"/>
      <c r="CA416" s="130"/>
      <c r="CB416" s="130"/>
      <c r="CC416" s="130"/>
      <c r="CD416" s="130"/>
    </row>
    <row r="417" spans="1:82" s="76" customFormat="1">
      <c r="A417" s="101">
        <v>482</v>
      </c>
      <c r="B417" s="78" t="s">
        <v>1121</v>
      </c>
      <c r="C417" s="85">
        <v>89.548902606064303</v>
      </c>
      <c r="D417" s="83">
        <v>40.326173810036622</v>
      </c>
      <c r="E417" s="83">
        <v>2.1000000000000001E-2</v>
      </c>
      <c r="F417" s="83">
        <v>7.0000000000000001E-3</v>
      </c>
      <c r="G417" s="83">
        <v>10.253312000000001</v>
      </c>
      <c r="H417" s="83">
        <v>0.157302</v>
      </c>
      <c r="I417" s="83">
        <v>49.276609641162544</v>
      </c>
      <c r="J417" s="84">
        <v>0.20736599999999999</v>
      </c>
      <c r="K417" s="84">
        <v>0.41716399999999998</v>
      </c>
      <c r="L417" s="84">
        <v>1.8921356799999997E-2</v>
      </c>
      <c r="M417" s="84">
        <v>4.2738799999999993E-2</v>
      </c>
      <c r="N417" s="83">
        <v>100.72758760799918</v>
      </c>
      <c r="O417" s="85">
        <v>65.182337160366686</v>
      </c>
      <c r="P417" s="84">
        <v>1.5285132982510798E-2</v>
      </c>
      <c r="Q417" s="84">
        <v>8.6802088827048804E-2</v>
      </c>
      <c r="R417" s="84">
        <v>2.0224294354838707E-2</v>
      </c>
      <c r="S417" s="85">
        <v>29.623714285714286</v>
      </c>
      <c r="T417" s="84">
        <v>8.465760997719448E-3</v>
      </c>
      <c r="U417" s="85">
        <v>0.31444895932201344</v>
      </c>
      <c r="V417" s="85">
        <v>0.47811137665485987</v>
      </c>
      <c r="W417" s="80"/>
      <c r="X417" s="80"/>
      <c r="Y417" s="80"/>
      <c r="Z417" s="80"/>
      <c r="AA417" s="80"/>
      <c r="AB417" s="170"/>
      <c r="AC417" s="80"/>
      <c r="AD417" s="80"/>
      <c r="AE417" s="80"/>
      <c r="AF417" s="80"/>
      <c r="AG417" s="170"/>
      <c r="AH417" s="170"/>
      <c r="AI417" s="170"/>
      <c r="AJ417" s="170"/>
      <c r="AK417" s="80"/>
      <c r="AL417" s="80"/>
      <c r="AM417" s="80"/>
      <c r="AN417" s="80"/>
      <c r="AO417" s="80"/>
      <c r="AP417" s="80"/>
      <c r="AQ417" s="80"/>
      <c r="AR417" s="80"/>
      <c r="AS417" s="80"/>
      <c r="AT417" s="80"/>
      <c r="AU417" s="80"/>
      <c r="AV417" s="80"/>
      <c r="AW417" s="80"/>
      <c r="AX417" s="80"/>
      <c r="AZ417" s="80"/>
      <c r="BA417" s="80"/>
      <c r="BB417" s="80"/>
      <c r="BC417" s="130"/>
      <c r="BD417" s="130"/>
      <c r="BE417" s="130"/>
      <c r="BF417" s="130"/>
      <c r="BG417" s="130"/>
      <c r="BH417" s="130"/>
      <c r="BI417" s="130"/>
      <c r="BJ417" s="130"/>
      <c r="BK417" s="130"/>
      <c r="BL417" s="130"/>
      <c r="BM417" s="130"/>
      <c r="BN417" s="130"/>
      <c r="BO417" s="130"/>
      <c r="BP417" s="130"/>
      <c r="BQ417" s="130"/>
      <c r="BR417" s="130"/>
      <c r="BS417" s="130"/>
      <c r="BT417" s="130"/>
      <c r="BU417" s="130"/>
      <c r="BV417" s="130"/>
      <c r="BW417" s="130"/>
      <c r="BX417" s="130"/>
      <c r="BY417" s="130"/>
      <c r="BZ417" s="130"/>
      <c r="CA417" s="130"/>
      <c r="CB417" s="130"/>
      <c r="CC417" s="130"/>
      <c r="CD417" s="130"/>
    </row>
    <row r="418" spans="1:82" s="75" customFormat="1">
      <c r="A418" s="125">
        <v>482</v>
      </c>
      <c r="B418" s="118" t="s">
        <v>627</v>
      </c>
      <c r="C418" s="119">
        <v>89.948114231193728</v>
      </c>
      <c r="D418" s="120">
        <v>40.760341822389023</v>
      </c>
      <c r="E418" s="120">
        <v>1.9266666666666672E-2</v>
      </c>
      <c r="F418" s="120">
        <v>7.8000000000000031E-3</v>
      </c>
      <c r="G418" s="120">
        <v>9.7284778666666689</v>
      </c>
      <c r="H418" s="120">
        <v>0.15335326666666665</v>
      </c>
      <c r="I418" s="120">
        <v>48.838502859915621</v>
      </c>
      <c r="J418" s="121">
        <v>0.20413599999999998</v>
      </c>
      <c r="K418" s="121">
        <v>0.39640559999999986</v>
      </c>
      <c r="L418" s="121">
        <v>1.7365341013333334E-2</v>
      </c>
      <c r="M418" s="121">
        <v>3.8190953333333333E-2</v>
      </c>
      <c r="N418" s="120">
        <v>100.16384037665132</v>
      </c>
      <c r="O418" s="119">
        <v>63.710467483673149</v>
      </c>
      <c r="P418" s="121">
        <v>1.5668593465745242E-2</v>
      </c>
      <c r="Q418" s="121">
        <v>7.8680480797005473E-2</v>
      </c>
      <c r="R418" s="121">
        <v>2.0723357980075727E-2</v>
      </c>
      <c r="S418" s="119">
        <v>27.804263558802301</v>
      </c>
      <c r="T418" s="121">
        <v>8.1137916270874622E-3</v>
      </c>
      <c r="U418" s="119">
        <v>0.23503429324416064</v>
      </c>
      <c r="V418" s="119">
        <v>0.39250800369659739</v>
      </c>
      <c r="W418" s="92"/>
      <c r="X418" s="164"/>
      <c r="Y418" s="164"/>
      <c r="Z418" s="164"/>
      <c r="AA418" s="164"/>
      <c r="AB418" s="216"/>
      <c r="AC418" s="164"/>
      <c r="AD418" s="164"/>
      <c r="AE418" s="164"/>
      <c r="AF418" s="164"/>
      <c r="AG418" s="216"/>
      <c r="AH418" s="216"/>
      <c r="AI418" s="216"/>
      <c r="AJ418" s="216"/>
      <c r="AK418" s="164"/>
      <c r="AL418" s="164"/>
      <c r="AM418" s="164"/>
      <c r="AN418" s="164"/>
      <c r="AO418" s="164"/>
      <c r="AP418" s="164"/>
      <c r="AQ418" s="164"/>
      <c r="AR418" s="164"/>
      <c r="AS418" s="164"/>
      <c r="AT418" s="164"/>
      <c r="AU418" s="164"/>
      <c r="AV418" s="164"/>
      <c r="AW418" s="164"/>
      <c r="AX418" s="164"/>
      <c r="AY418" s="164"/>
      <c r="AZ418" s="92"/>
      <c r="BA418" s="164"/>
      <c r="BB418" s="164"/>
      <c r="BC418" s="217"/>
      <c r="BD418" s="217"/>
      <c r="BE418" s="217"/>
      <c r="BF418" s="217"/>
      <c r="BG418" s="217"/>
      <c r="BH418" s="217"/>
      <c r="BI418" s="217"/>
      <c r="BJ418" s="217"/>
      <c r="BK418" s="217"/>
      <c r="BL418" s="217"/>
      <c r="BM418" s="217"/>
      <c r="BN418" s="217"/>
      <c r="BO418" s="217"/>
      <c r="BP418" s="217"/>
      <c r="BQ418" s="217"/>
      <c r="BR418" s="217"/>
      <c r="BS418" s="217"/>
      <c r="BT418" s="217"/>
      <c r="BU418" s="217"/>
      <c r="BV418" s="217"/>
      <c r="BW418" s="217"/>
      <c r="BX418" s="217"/>
      <c r="BY418" s="217"/>
      <c r="BZ418" s="217"/>
      <c r="CA418" s="217"/>
      <c r="CB418" s="218"/>
      <c r="CC418" s="218"/>
      <c r="CD418" s="218"/>
    </row>
    <row r="419" spans="1:82" s="75" customFormat="1">
      <c r="A419" s="79">
        <v>482</v>
      </c>
      <c r="B419" s="78" t="s">
        <v>30</v>
      </c>
      <c r="C419" s="88">
        <v>92.767620560229588</v>
      </c>
      <c r="D419" s="86">
        <v>41.19383943077495</v>
      </c>
      <c r="E419" s="86">
        <v>4.1000000000000002E-2</v>
      </c>
      <c r="F419" s="86">
        <v>1.6E-2</v>
      </c>
      <c r="G419" s="86">
        <v>11.107424</v>
      </c>
      <c r="H419" s="86">
        <v>0.20002599999999998</v>
      </c>
      <c r="I419" s="86">
        <v>51.128227551535069</v>
      </c>
      <c r="J419" s="87">
        <v>0.27422699999999994</v>
      </c>
      <c r="K419" s="87">
        <v>0.48103599999999996</v>
      </c>
      <c r="L419" s="87">
        <v>1.9769679999999998E-2</v>
      </c>
      <c r="M419" s="87">
        <v>5.0957799999999998E-2</v>
      </c>
      <c r="N419" s="86">
        <v>101.15170859300764</v>
      </c>
      <c r="O419" s="88">
        <v>70.374395943911907</v>
      </c>
      <c r="P419" s="87">
        <v>1.7942057731783156E-2</v>
      </c>
      <c r="Q419" s="87">
        <v>9.0692550828887525E-2</v>
      </c>
      <c r="R419" s="87">
        <v>2.6390311032412038E-2</v>
      </c>
      <c r="S419" s="88">
        <v>89.471000000000004</v>
      </c>
      <c r="T419" s="87">
        <v>9.8199723273716608E-3</v>
      </c>
      <c r="U419" s="88">
        <v>0.54799593141413627</v>
      </c>
      <c r="V419" s="88">
        <v>0.51911762424664021</v>
      </c>
      <c r="W419" s="93"/>
      <c r="AB419" s="132"/>
      <c r="AG419" s="132"/>
      <c r="AH419" s="132"/>
      <c r="AI419" s="132"/>
      <c r="AJ419" s="132"/>
      <c r="AZ419" s="93"/>
      <c r="BC419" s="168"/>
      <c r="BD419" s="168"/>
      <c r="BE419" s="168"/>
      <c r="BF419" s="168"/>
      <c r="BG419" s="168"/>
      <c r="BH419" s="168"/>
      <c r="BI419" s="168"/>
      <c r="BJ419" s="168"/>
      <c r="BK419" s="168"/>
      <c r="BL419" s="168"/>
      <c r="BM419" s="168"/>
      <c r="BN419" s="168"/>
      <c r="BO419" s="168"/>
      <c r="BP419" s="168"/>
      <c r="BQ419" s="168"/>
      <c r="BR419" s="168"/>
      <c r="BS419" s="168"/>
      <c r="BT419" s="168"/>
      <c r="BU419" s="168"/>
      <c r="BV419" s="168"/>
      <c r="BW419" s="168"/>
      <c r="BX419" s="168"/>
      <c r="BY419" s="168"/>
      <c r="BZ419" s="168"/>
      <c r="CA419" s="168"/>
      <c r="CB419" s="133"/>
      <c r="CC419" s="133"/>
      <c r="CD419" s="133"/>
    </row>
    <row r="420" spans="1:82" s="75" customFormat="1" ht="15.75" thickBot="1">
      <c r="A420" s="81">
        <v>482</v>
      </c>
      <c r="B420" s="95" t="s">
        <v>29</v>
      </c>
      <c r="C420" s="122">
        <v>88.56336670502688</v>
      </c>
      <c r="D420" s="123">
        <v>39.849903341212872</v>
      </c>
      <c r="E420" s="123">
        <v>4.0000000000000001E-3</v>
      </c>
      <c r="F420" s="123">
        <v>1E-3</v>
      </c>
      <c r="G420" s="123">
        <v>7.1066879999999992</v>
      </c>
      <c r="H420" s="123">
        <v>0.10098399999999999</v>
      </c>
      <c r="I420" s="123">
        <v>48.137469887336053</v>
      </c>
      <c r="J420" s="124">
        <v>5.8139999999999997E-3</v>
      </c>
      <c r="K420" s="124">
        <v>0.28243399999999996</v>
      </c>
      <c r="L420" s="124">
        <v>1.5033289599999999E-2</v>
      </c>
      <c r="M420" s="124">
        <v>7.3970999999999993E-3</v>
      </c>
      <c r="N420" s="123">
        <v>99.064125048571796</v>
      </c>
      <c r="O420" s="122">
        <v>55.529901112855335</v>
      </c>
      <c r="P420" s="124">
        <v>1.4157431523833237E-2</v>
      </c>
      <c r="Q420" s="124">
        <v>5.7152373258835307E-2</v>
      </c>
      <c r="R420" s="124">
        <v>8.1810260982331014E-4</v>
      </c>
      <c r="S420" s="122">
        <v>5.8139999999999992</v>
      </c>
      <c r="T420" s="124">
        <v>5.8542252847960932E-3</v>
      </c>
      <c r="U420" s="122"/>
      <c r="V420" s="122">
        <v>0.16559744462277587</v>
      </c>
      <c r="W420" s="94"/>
      <c r="X420" s="134"/>
      <c r="Y420" s="134"/>
      <c r="Z420" s="134"/>
      <c r="AA420" s="134"/>
      <c r="AB420" s="135"/>
      <c r="AC420" s="134"/>
      <c r="AD420" s="134"/>
      <c r="AE420" s="134"/>
      <c r="AF420" s="134"/>
      <c r="AG420" s="135"/>
      <c r="AH420" s="135"/>
      <c r="AI420" s="135"/>
      <c r="AJ420" s="135"/>
      <c r="AK420" s="134"/>
      <c r="AL420" s="134"/>
      <c r="AM420" s="134"/>
      <c r="AN420" s="134"/>
      <c r="AO420" s="134"/>
      <c r="AP420" s="134"/>
      <c r="AQ420" s="134"/>
      <c r="AR420" s="134"/>
      <c r="AS420" s="134"/>
      <c r="AT420" s="134"/>
      <c r="AU420" s="134"/>
      <c r="AV420" s="134"/>
      <c r="AW420" s="134"/>
      <c r="AX420" s="134"/>
      <c r="AY420" s="134"/>
      <c r="AZ420" s="94"/>
      <c r="BA420" s="134"/>
      <c r="BB420" s="134"/>
      <c r="BC420" s="219"/>
      <c r="BD420" s="219"/>
      <c r="BE420" s="219"/>
      <c r="BF420" s="219"/>
      <c r="BG420" s="219"/>
      <c r="BH420" s="219"/>
      <c r="BI420" s="219"/>
      <c r="BJ420" s="219"/>
      <c r="BK420" s="219"/>
      <c r="BL420" s="219"/>
      <c r="BM420" s="219"/>
      <c r="BN420" s="219"/>
      <c r="BO420" s="219"/>
      <c r="BP420" s="219"/>
      <c r="BQ420" s="219"/>
      <c r="BR420" s="219"/>
      <c r="BS420" s="219"/>
      <c r="BT420" s="219"/>
      <c r="BU420" s="219"/>
      <c r="BV420" s="219"/>
      <c r="BW420" s="219"/>
      <c r="BX420" s="219"/>
      <c r="BY420" s="219"/>
      <c r="BZ420" s="219"/>
      <c r="CA420" s="219"/>
      <c r="CB420" s="136"/>
      <c r="CC420" s="136"/>
      <c r="CD420" s="136"/>
    </row>
    <row r="421" spans="1:82" s="75" customFormat="1">
      <c r="A421" s="103" t="s">
        <v>10</v>
      </c>
      <c r="B421" s="100" t="s">
        <v>300</v>
      </c>
      <c r="C421" s="104">
        <f t="shared" ref="C421:C445" si="0">100*I421/40.3/(I421/40.3+G421/71.85)</f>
        <v>90.542133636102164</v>
      </c>
      <c r="D421" s="89">
        <v>41.296819199999995</v>
      </c>
      <c r="E421" s="90">
        <v>2E-3</v>
      </c>
      <c r="F421" s="89">
        <v>1.0491587382941243E-2</v>
      </c>
      <c r="G421" s="89">
        <v>9.1116080000000004</v>
      </c>
      <c r="H421" s="90">
        <v>0.124</v>
      </c>
      <c r="I421" s="89">
        <v>48.925001999999999</v>
      </c>
      <c r="J421" s="89">
        <v>0.10876868730530177</v>
      </c>
      <c r="K421" s="91" t="s">
        <v>591</v>
      </c>
      <c r="L421" s="91" t="s">
        <v>591</v>
      </c>
      <c r="M421" s="90">
        <v>2.5000000000000001E-2</v>
      </c>
      <c r="N421" s="89">
        <v>99.621689474688239</v>
      </c>
      <c r="O421" s="85">
        <v>73.750862878750524</v>
      </c>
      <c r="P421" s="84">
        <v>1.3559163390997086E-2</v>
      </c>
      <c r="Q421" s="84"/>
      <c r="R421" s="84">
        <v>1.0975960136375917E-2</v>
      </c>
      <c r="S421" s="85"/>
      <c r="T421" s="84"/>
      <c r="U421" s="85">
        <v>0.67436845435225434</v>
      </c>
      <c r="V421" s="85"/>
      <c r="W421" s="100"/>
      <c r="X421" s="78"/>
      <c r="Y421" s="78"/>
      <c r="Z421" s="78"/>
      <c r="AA421" s="78"/>
      <c r="AB421" s="171"/>
      <c r="AC421" s="78"/>
      <c r="AD421" s="78"/>
      <c r="AE421" s="78"/>
      <c r="AF421" s="78"/>
      <c r="AG421" s="171"/>
      <c r="AH421" s="171"/>
      <c r="AI421" s="171"/>
      <c r="AJ421" s="171"/>
      <c r="AK421" s="78"/>
      <c r="AL421" s="78"/>
      <c r="AM421" s="78"/>
      <c r="AN421" s="78"/>
      <c r="AO421" s="78"/>
      <c r="AP421" s="78"/>
      <c r="AQ421" s="78"/>
      <c r="AR421" s="78"/>
      <c r="AS421" s="78"/>
      <c r="AT421" s="78"/>
      <c r="AU421" s="78"/>
      <c r="AV421" s="78"/>
      <c r="AW421" s="78"/>
      <c r="AX421" s="78"/>
      <c r="AZ421" s="78"/>
      <c r="BA421" s="78"/>
      <c r="BB421" s="78"/>
      <c r="BC421" s="133"/>
      <c r="BD421" s="133"/>
      <c r="BE421" s="133"/>
      <c r="BF421" s="133"/>
      <c r="BG421" s="133"/>
      <c r="BH421" s="133"/>
      <c r="BI421" s="133"/>
      <c r="BJ421" s="133"/>
      <c r="BK421" s="133"/>
      <c r="BL421" s="133"/>
      <c r="BM421" s="133"/>
      <c r="BN421" s="133"/>
      <c r="BO421" s="133"/>
      <c r="BP421" s="133"/>
      <c r="BQ421" s="133"/>
      <c r="BR421" s="133"/>
      <c r="BS421" s="133"/>
      <c r="BT421" s="133"/>
      <c r="BU421" s="133"/>
      <c r="BV421" s="133"/>
      <c r="BW421" s="133"/>
      <c r="BX421" s="133"/>
      <c r="BY421" s="133"/>
      <c r="BZ421" s="133"/>
      <c r="CA421" s="133"/>
      <c r="CB421" s="133"/>
      <c r="CC421" s="133"/>
      <c r="CD421" s="133"/>
    </row>
    <row r="422" spans="1:82" s="75" customFormat="1">
      <c r="A422" s="103" t="s">
        <v>10</v>
      </c>
      <c r="B422" s="100" t="s">
        <v>301</v>
      </c>
      <c r="C422" s="104">
        <f t="shared" si="0"/>
        <v>89.270443310625311</v>
      </c>
      <c r="D422" s="89">
        <v>40.786636799999997</v>
      </c>
      <c r="E422" s="90">
        <v>4.2000000000000003E-2</v>
      </c>
      <c r="F422" s="89">
        <v>2.4112154604314838E-2</v>
      </c>
      <c r="G422" s="89">
        <v>10.210750000000001</v>
      </c>
      <c r="H422" s="90">
        <v>0.16600000000000001</v>
      </c>
      <c r="I422" s="89">
        <v>47.649881999999998</v>
      </c>
      <c r="J422" s="89">
        <v>0.24306655333363161</v>
      </c>
      <c r="K422" s="91" t="s">
        <v>591</v>
      </c>
      <c r="L422" s="91" t="s">
        <v>591</v>
      </c>
      <c r="M422" s="90">
        <v>6.5000000000000002E-2</v>
      </c>
      <c r="N422" s="89">
        <v>99.218441507937939</v>
      </c>
      <c r="O422" s="85">
        <v>61.736686825625256</v>
      </c>
      <c r="P422" s="84">
        <v>1.6197824201750439E-2</v>
      </c>
      <c r="Q422" s="84"/>
      <c r="R422" s="84">
        <v>2.1887755100396592E-2</v>
      </c>
      <c r="S422" s="85"/>
      <c r="T422" s="84"/>
      <c r="U422" s="85">
        <v>0.12779889267361577</v>
      </c>
      <c r="V422" s="85"/>
      <c r="W422" s="78"/>
      <c r="X422" s="78"/>
      <c r="Y422" s="78"/>
      <c r="Z422" s="78"/>
      <c r="AA422" s="78"/>
      <c r="AB422" s="171"/>
      <c r="AC422" s="78"/>
      <c r="AD422" s="78"/>
      <c r="AE422" s="78"/>
      <c r="AF422" s="78"/>
      <c r="AG422" s="171"/>
      <c r="AH422" s="171"/>
      <c r="AI422" s="171"/>
      <c r="AJ422" s="171"/>
      <c r="AK422" s="78"/>
      <c r="AL422" s="78"/>
      <c r="AM422" s="78"/>
      <c r="AN422" s="78"/>
      <c r="AO422" s="78"/>
      <c r="AP422" s="78"/>
      <c r="AQ422" s="78"/>
      <c r="AR422" s="78"/>
      <c r="AS422" s="78"/>
      <c r="AT422" s="78"/>
      <c r="AU422" s="78"/>
      <c r="AV422" s="78"/>
      <c r="AW422" s="78"/>
      <c r="AX422" s="78"/>
      <c r="AZ422" s="78"/>
      <c r="BA422" s="78"/>
      <c r="BB422" s="78"/>
      <c r="BC422" s="133"/>
      <c r="BD422" s="133"/>
      <c r="BE422" s="133"/>
      <c r="BF422" s="133"/>
      <c r="BG422" s="133"/>
      <c r="BH422" s="133"/>
      <c r="BI422" s="133"/>
      <c r="BJ422" s="133"/>
      <c r="BK422" s="133"/>
      <c r="BL422" s="133"/>
      <c r="BM422" s="133"/>
      <c r="BN422" s="133"/>
      <c r="BO422" s="133"/>
      <c r="BP422" s="133"/>
      <c r="BQ422" s="133"/>
      <c r="BR422" s="133"/>
      <c r="BS422" s="133"/>
      <c r="BT422" s="133"/>
      <c r="BU422" s="133"/>
      <c r="BV422" s="133"/>
      <c r="BW422" s="133"/>
      <c r="BX422" s="133"/>
      <c r="BY422" s="133"/>
      <c r="BZ422" s="133"/>
      <c r="CA422" s="133"/>
      <c r="CB422" s="133"/>
      <c r="CC422" s="133"/>
      <c r="CD422" s="133"/>
    </row>
    <row r="423" spans="1:82" s="75" customFormat="1">
      <c r="A423" s="103" t="s">
        <v>10</v>
      </c>
      <c r="B423" s="100" t="s">
        <v>302</v>
      </c>
      <c r="C423" s="104">
        <f t="shared" si="0"/>
        <v>89.362833816224281</v>
      </c>
      <c r="D423" s="89">
        <v>40.752691199999994</v>
      </c>
      <c r="E423" s="90">
        <v>2.3E-2</v>
      </c>
      <c r="F423" s="89">
        <v>1.4665722254794641E-2</v>
      </c>
      <c r="G423" s="89">
        <v>10.141472</v>
      </c>
      <c r="H423" s="90">
        <v>0.16400000000000001</v>
      </c>
      <c r="I423" s="89">
        <v>47.787053999999998</v>
      </c>
      <c r="J423" s="89">
        <v>0.23707759559580471</v>
      </c>
      <c r="K423" s="91" t="s">
        <v>591</v>
      </c>
      <c r="L423" s="91" t="s">
        <v>591</v>
      </c>
      <c r="M423" s="90">
        <v>5.1999999999999998E-2</v>
      </c>
      <c r="N423" s="89">
        <v>99.239246517850603</v>
      </c>
      <c r="O423" s="85">
        <v>62.065593360933363</v>
      </c>
      <c r="P423" s="84">
        <v>1.6111986462203728E-2</v>
      </c>
      <c r="Q423" s="84"/>
      <c r="R423" s="84">
        <v>2.1494293718459932E-2</v>
      </c>
      <c r="S423" s="85"/>
      <c r="T423" s="84"/>
      <c r="U423" s="85">
        <v>0.14557923620558189</v>
      </c>
      <c r="V423" s="85"/>
      <c r="W423" s="78"/>
      <c r="X423" s="78"/>
      <c r="Y423" s="78"/>
      <c r="Z423" s="78"/>
      <c r="AA423" s="78"/>
      <c r="AB423" s="171"/>
      <c r="AC423" s="78"/>
      <c r="AD423" s="78"/>
      <c r="AE423" s="78"/>
      <c r="AF423" s="78"/>
      <c r="AG423" s="171"/>
      <c r="AH423" s="171"/>
      <c r="AI423" s="171"/>
      <c r="AJ423" s="171"/>
      <c r="AK423" s="78"/>
      <c r="AL423" s="78"/>
      <c r="AM423" s="78"/>
      <c r="AN423" s="78"/>
      <c r="AO423" s="78"/>
      <c r="AP423" s="78"/>
      <c r="AQ423" s="78"/>
      <c r="AR423" s="78"/>
      <c r="AS423" s="78"/>
      <c r="AT423" s="78"/>
      <c r="AU423" s="78"/>
      <c r="AV423" s="78"/>
      <c r="AW423" s="78"/>
      <c r="AX423" s="78"/>
      <c r="AZ423" s="78"/>
      <c r="BA423" s="78"/>
      <c r="BB423" s="78"/>
      <c r="BC423" s="133"/>
      <c r="BD423" s="133"/>
      <c r="BE423" s="133"/>
      <c r="BF423" s="133"/>
      <c r="BG423" s="133"/>
      <c r="BH423" s="133"/>
      <c r="BI423" s="133"/>
      <c r="BJ423" s="133"/>
      <c r="BK423" s="133"/>
      <c r="BL423" s="133"/>
      <c r="BM423" s="133"/>
      <c r="BN423" s="133"/>
      <c r="BO423" s="133"/>
      <c r="BP423" s="133"/>
      <c r="BQ423" s="133"/>
      <c r="BR423" s="133"/>
      <c r="BS423" s="133"/>
      <c r="BT423" s="133"/>
      <c r="BU423" s="133"/>
      <c r="BV423" s="133"/>
      <c r="BW423" s="133"/>
      <c r="BX423" s="133"/>
      <c r="BY423" s="133"/>
      <c r="BZ423" s="133"/>
      <c r="CA423" s="133"/>
      <c r="CB423" s="133"/>
      <c r="CC423" s="133"/>
      <c r="CD423" s="133"/>
    </row>
    <row r="424" spans="1:82" s="75" customFormat="1">
      <c r="A424" s="103" t="s">
        <v>10</v>
      </c>
      <c r="B424" s="100" t="s">
        <v>303</v>
      </c>
      <c r="C424" s="104">
        <f t="shared" si="0"/>
        <v>89.725760209852083</v>
      </c>
      <c r="D424" s="89">
        <v>40.621900799999999</v>
      </c>
      <c r="E424" s="90">
        <v>2.4E-2</v>
      </c>
      <c r="F424" s="89">
        <v>1.1514248463401006E-2</v>
      </c>
      <c r="G424" s="89">
        <v>9.7950820000000007</v>
      </c>
      <c r="H424" s="90">
        <v>0.114</v>
      </c>
      <c r="I424" s="89">
        <v>47.979287999999997</v>
      </c>
      <c r="J424" s="89">
        <v>0.19952533771176956</v>
      </c>
      <c r="K424" s="91" t="s">
        <v>591</v>
      </c>
      <c r="L424" s="91" t="s">
        <v>591</v>
      </c>
      <c r="M424" s="90">
        <v>8.6999999999999994E-2</v>
      </c>
      <c r="N424" s="89">
        <v>98.868472386175171</v>
      </c>
      <c r="O424" s="85">
        <v>86.237664928855054</v>
      </c>
      <c r="P424" s="84">
        <v>1.1595861284335412E-2</v>
      </c>
      <c r="Q424" s="84"/>
      <c r="R424" s="84">
        <v>1.8729390283252486E-2</v>
      </c>
      <c r="S424" s="85"/>
      <c r="T424" s="84"/>
      <c r="U424" s="85">
        <v>1.0810448894240472</v>
      </c>
      <c r="V424" s="85"/>
      <c r="W424" s="78"/>
      <c r="X424" s="78"/>
      <c r="Y424" s="78"/>
      <c r="Z424" s="78"/>
      <c r="AA424" s="78"/>
      <c r="AB424" s="171"/>
      <c r="AC424" s="78"/>
      <c r="AD424" s="78"/>
      <c r="AE424" s="78"/>
      <c r="AF424" s="78"/>
      <c r="AG424" s="171"/>
      <c r="AH424" s="171"/>
      <c r="AI424" s="171"/>
      <c r="AJ424" s="171"/>
      <c r="AK424" s="78"/>
      <c r="AL424" s="78"/>
      <c r="AM424" s="78"/>
      <c r="AN424" s="78"/>
      <c r="AO424" s="78"/>
      <c r="AP424" s="78"/>
      <c r="AQ424" s="78"/>
      <c r="AR424" s="78"/>
      <c r="AS424" s="78"/>
      <c r="AT424" s="78"/>
      <c r="AU424" s="78"/>
      <c r="AV424" s="78"/>
      <c r="AW424" s="78"/>
      <c r="AX424" s="78"/>
      <c r="AZ424" s="78"/>
      <c r="BA424" s="78"/>
      <c r="BB424" s="78"/>
      <c r="BC424" s="133"/>
      <c r="BD424" s="133"/>
      <c r="BE424" s="133"/>
      <c r="BF424" s="133"/>
      <c r="BG424" s="133"/>
      <c r="BH424" s="133"/>
      <c r="BI424" s="133"/>
      <c r="BJ424" s="133"/>
      <c r="BK424" s="133"/>
      <c r="BL424" s="133"/>
      <c r="BM424" s="133"/>
      <c r="BN424" s="133"/>
      <c r="BO424" s="133"/>
      <c r="BP424" s="133"/>
      <c r="BQ424" s="133"/>
      <c r="BR424" s="133"/>
      <c r="BS424" s="133"/>
      <c r="BT424" s="133"/>
      <c r="BU424" s="133"/>
      <c r="BV424" s="133"/>
      <c r="BW424" s="133"/>
      <c r="BX424" s="133"/>
      <c r="BY424" s="133"/>
      <c r="BZ424" s="133"/>
      <c r="CA424" s="133"/>
      <c r="CB424" s="133"/>
      <c r="CC424" s="133"/>
      <c r="CD424" s="133"/>
    </row>
    <row r="425" spans="1:82" s="75" customFormat="1">
      <c r="A425" s="103" t="s">
        <v>10</v>
      </c>
      <c r="B425" s="100" t="s">
        <v>304</v>
      </c>
      <c r="C425" s="104">
        <f t="shared" si="0"/>
        <v>89.341809951442556</v>
      </c>
      <c r="D425" s="89">
        <v>41.1201024</v>
      </c>
      <c r="E425" s="90">
        <v>0.01</v>
      </c>
      <c r="F425" s="89">
        <v>2.0871103548627777E-3</v>
      </c>
      <c r="G425" s="89">
        <v>10.147676000000001</v>
      </c>
      <c r="H425" s="90">
        <v>0.13700000000000001</v>
      </c>
      <c r="I425" s="89">
        <v>47.710740000000001</v>
      </c>
      <c r="J425" s="89">
        <v>0.23050533147890595</v>
      </c>
      <c r="K425" s="91" t="s">
        <v>591</v>
      </c>
      <c r="L425" s="91" t="s">
        <v>591</v>
      </c>
      <c r="M425" s="90">
        <v>1.4999999999999999E-2</v>
      </c>
      <c r="N425" s="89">
        <v>99.405750841833793</v>
      </c>
      <c r="O425" s="85">
        <v>74.342949783320648</v>
      </c>
      <c r="P425" s="84">
        <v>1.3451174629397837E-2</v>
      </c>
      <c r="Q425" s="84"/>
      <c r="R425" s="84">
        <v>2.0885652293496509E-2</v>
      </c>
      <c r="S425" s="85"/>
      <c r="T425" s="84"/>
      <c r="U425" s="85">
        <v>0.69673713844116136</v>
      </c>
      <c r="V425" s="85"/>
      <c r="W425" s="78"/>
      <c r="X425" s="78"/>
      <c r="Y425" s="78"/>
      <c r="Z425" s="78"/>
      <c r="AA425" s="78"/>
      <c r="AB425" s="171"/>
      <c r="AC425" s="78"/>
      <c r="AD425" s="78"/>
      <c r="AE425" s="78"/>
      <c r="AF425" s="78"/>
      <c r="AG425" s="171"/>
      <c r="AH425" s="171"/>
      <c r="AI425" s="171"/>
      <c r="AJ425" s="171"/>
      <c r="AK425" s="78"/>
      <c r="AL425" s="78"/>
      <c r="AM425" s="78"/>
      <c r="AN425" s="78"/>
      <c r="AO425" s="78"/>
      <c r="AP425" s="78"/>
      <c r="AQ425" s="78"/>
      <c r="AR425" s="78"/>
      <c r="AS425" s="78"/>
      <c r="AT425" s="78"/>
      <c r="AU425" s="78"/>
      <c r="AV425" s="78"/>
      <c r="AW425" s="78"/>
      <c r="AX425" s="78"/>
      <c r="AZ425" s="78"/>
      <c r="BA425" s="78"/>
      <c r="BB425" s="78"/>
      <c r="BC425" s="133"/>
      <c r="BD425" s="133"/>
      <c r="BE425" s="133"/>
      <c r="BF425" s="133"/>
      <c r="BG425" s="133"/>
      <c r="BH425" s="133"/>
      <c r="BI425" s="133"/>
      <c r="BJ425" s="133"/>
      <c r="BK425" s="133"/>
      <c r="BL425" s="133"/>
      <c r="BM425" s="133"/>
      <c r="BN425" s="133"/>
      <c r="BO425" s="133"/>
      <c r="BP425" s="133"/>
      <c r="BQ425" s="133"/>
      <c r="BR425" s="133"/>
      <c r="BS425" s="133"/>
      <c r="BT425" s="133"/>
      <c r="BU425" s="133"/>
      <c r="BV425" s="133"/>
      <c r="BW425" s="133"/>
      <c r="BX425" s="133"/>
      <c r="BY425" s="133"/>
      <c r="BZ425" s="133"/>
      <c r="CA425" s="133"/>
      <c r="CB425" s="133"/>
      <c r="CC425" s="133"/>
      <c r="CD425" s="133"/>
    </row>
    <row r="426" spans="1:82" s="75" customFormat="1">
      <c r="A426" s="103" t="s">
        <v>10</v>
      </c>
      <c r="B426" s="100" t="s">
        <v>305</v>
      </c>
      <c r="C426" s="104">
        <f t="shared" si="0"/>
        <v>89.89928085111886</v>
      </c>
      <c r="D426" s="89">
        <v>41.004287999999995</v>
      </c>
      <c r="E426" s="90">
        <v>3.2000000000000001E-2</v>
      </c>
      <c r="F426" s="89"/>
      <c r="G426" s="89">
        <v>9.5965540000000011</v>
      </c>
      <c r="H426" s="90">
        <v>0.13500000000000001</v>
      </c>
      <c r="I426" s="89">
        <v>47.906838</v>
      </c>
      <c r="J426" s="89">
        <v>0.19592129872073016</v>
      </c>
      <c r="K426" s="91" t="s">
        <v>591</v>
      </c>
      <c r="L426" s="91" t="s">
        <v>591</v>
      </c>
      <c r="M426" s="90">
        <v>3.5000000000000003E-2</v>
      </c>
      <c r="N426" s="89">
        <v>98.955185298720721</v>
      </c>
      <c r="O426" s="85">
        <v>71.346932666593347</v>
      </c>
      <c r="P426" s="84">
        <v>1.4016019506725456E-2</v>
      </c>
      <c r="Q426" s="84"/>
      <c r="R426" s="84">
        <v>1.8771544210839101E-2</v>
      </c>
      <c r="S426" s="85"/>
      <c r="T426" s="84"/>
      <c r="U426" s="85">
        <v>0.57973573539639567</v>
      </c>
      <c r="V426" s="85"/>
      <c r="W426" s="78"/>
      <c r="X426" s="78"/>
      <c r="Y426" s="78"/>
      <c r="Z426" s="78"/>
      <c r="AA426" s="78"/>
      <c r="AB426" s="171"/>
      <c r="AC426" s="78"/>
      <c r="AD426" s="78"/>
      <c r="AE426" s="78"/>
      <c r="AF426" s="78"/>
      <c r="AG426" s="171"/>
      <c r="AH426" s="171"/>
      <c r="AI426" s="171"/>
      <c r="AJ426" s="171"/>
      <c r="AK426" s="78"/>
      <c r="AL426" s="78"/>
      <c r="AM426" s="78"/>
      <c r="AN426" s="78"/>
      <c r="AO426" s="78"/>
      <c r="AP426" s="78"/>
      <c r="AQ426" s="78"/>
      <c r="AR426" s="78"/>
      <c r="AS426" s="78"/>
      <c r="AT426" s="78"/>
      <c r="AU426" s="78"/>
      <c r="AV426" s="78"/>
      <c r="AW426" s="78"/>
      <c r="AX426" s="78"/>
      <c r="AZ426" s="78"/>
      <c r="BA426" s="78"/>
      <c r="BB426" s="78"/>
      <c r="BC426" s="133"/>
      <c r="BD426" s="133"/>
      <c r="BE426" s="133"/>
      <c r="BF426" s="133"/>
      <c r="BG426" s="133"/>
      <c r="BH426" s="133"/>
      <c r="BI426" s="133"/>
      <c r="BJ426" s="133"/>
      <c r="BK426" s="133"/>
      <c r="BL426" s="133"/>
      <c r="BM426" s="133"/>
      <c r="BN426" s="133"/>
      <c r="BO426" s="133"/>
      <c r="BP426" s="133"/>
      <c r="BQ426" s="133"/>
      <c r="BR426" s="133"/>
      <c r="BS426" s="133"/>
      <c r="BT426" s="133"/>
      <c r="BU426" s="133"/>
      <c r="BV426" s="133"/>
      <c r="BW426" s="133"/>
      <c r="BX426" s="133"/>
      <c r="BY426" s="133"/>
      <c r="BZ426" s="133"/>
      <c r="CA426" s="133"/>
      <c r="CB426" s="133"/>
      <c r="CC426" s="133"/>
      <c r="CD426" s="133"/>
    </row>
    <row r="427" spans="1:82" s="75" customFormat="1">
      <c r="A427" s="103" t="s">
        <v>10</v>
      </c>
      <c r="B427" s="100" t="s">
        <v>306</v>
      </c>
      <c r="C427" s="104">
        <f t="shared" si="0"/>
        <v>89.967436029491225</v>
      </c>
      <c r="D427" s="89">
        <v>41.069183999999993</v>
      </c>
      <c r="E427" s="90">
        <v>1.4E-2</v>
      </c>
      <c r="F427" s="89">
        <v>2.0807598711557948E-2</v>
      </c>
      <c r="G427" s="89">
        <v>9.5810440000000003</v>
      </c>
      <c r="H427" s="90">
        <v>0.13500000000000001</v>
      </c>
      <c r="I427" s="89">
        <v>48.190841999999996</v>
      </c>
      <c r="J427" s="89">
        <v>0.1737215121593072</v>
      </c>
      <c r="K427" s="91" t="s">
        <v>591</v>
      </c>
      <c r="L427" s="91" t="s">
        <v>591</v>
      </c>
      <c r="M427" s="90">
        <v>4.2999999999999997E-2</v>
      </c>
      <c r="N427" s="89">
        <v>99.252947110870849</v>
      </c>
      <c r="O427" s="85">
        <v>71.231621386558984</v>
      </c>
      <c r="P427" s="84">
        <v>1.4038708940418624E-2</v>
      </c>
      <c r="Q427" s="84"/>
      <c r="R427" s="84">
        <v>1.6671490430973646E-2</v>
      </c>
      <c r="S427" s="85"/>
      <c r="T427" s="84"/>
      <c r="U427" s="85">
        <v>0.57503586879062674</v>
      </c>
      <c r="V427" s="85"/>
      <c r="W427" s="78"/>
      <c r="X427" s="78"/>
      <c r="Y427" s="78"/>
      <c r="Z427" s="78"/>
      <c r="AA427" s="78"/>
      <c r="AB427" s="171"/>
      <c r="AC427" s="78"/>
      <c r="AD427" s="78"/>
      <c r="AE427" s="78"/>
      <c r="AF427" s="78"/>
      <c r="AG427" s="171"/>
      <c r="AH427" s="171"/>
      <c r="AI427" s="171"/>
      <c r="AJ427" s="171"/>
      <c r="AK427" s="78"/>
      <c r="AL427" s="78"/>
      <c r="AM427" s="78"/>
      <c r="AN427" s="78"/>
      <c r="AO427" s="78"/>
      <c r="AP427" s="78"/>
      <c r="AQ427" s="78"/>
      <c r="AR427" s="78"/>
      <c r="AS427" s="78"/>
      <c r="AT427" s="78"/>
      <c r="AU427" s="78"/>
      <c r="AV427" s="78"/>
      <c r="AW427" s="78"/>
      <c r="AX427" s="78"/>
      <c r="AZ427" s="78"/>
      <c r="BA427" s="78"/>
      <c r="BB427" s="78"/>
      <c r="BC427" s="133"/>
      <c r="BD427" s="133"/>
      <c r="BE427" s="133"/>
      <c r="BF427" s="133"/>
      <c r="BG427" s="133"/>
      <c r="BH427" s="133"/>
      <c r="BI427" s="133"/>
      <c r="BJ427" s="133"/>
      <c r="BK427" s="133"/>
      <c r="BL427" s="133"/>
      <c r="BM427" s="133"/>
      <c r="BN427" s="133"/>
      <c r="BO427" s="133"/>
      <c r="BP427" s="133"/>
      <c r="BQ427" s="133"/>
      <c r="BR427" s="133"/>
      <c r="BS427" s="133"/>
      <c r="BT427" s="133"/>
      <c r="BU427" s="133"/>
      <c r="BV427" s="133"/>
      <c r="BW427" s="133"/>
      <c r="BX427" s="133"/>
      <c r="BY427" s="133"/>
      <c r="BZ427" s="133"/>
      <c r="CA427" s="133"/>
      <c r="CB427" s="133"/>
      <c r="CC427" s="133"/>
      <c r="CD427" s="133"/>
    </row>
    <row r="428" spans="1:82" s="75" customFormat="1">
      <c r="A428" s="103" t="s">
        <v>10</v>
      </c>
      <c r="B428" s="100" t="s">
        <v>307</v>
      </c>
      <c r="C428" s="104">
        <f t="shared" si="0"/>
        <v>86.967905262257105</v>
      </c>
      <c r="D428" s="89">
        <v>40.641868799999997</v>
      </c>
      <c r="E428" s="90">
        <v>4.4999999999999998E-2</v>
      </c>
      <c r="F428" s="89">
        <v>1.0399843884582257E-3</v>
      </c>
      <c r="G428" s="89">
        <v>12.226016</v>
      </c>
      <c r="H428" s="90">
        <v>1.387</v>
      </c>
      <c r="I428" s="89">
        <v>45.762317999999993</v>
      </c>
      <c r="J428" s="89">
        <v>0.25042339223356264</v>
      </c>
      <c r="K428" s="91" t="s">
        <v>591</v>
      </c>
      <c r="L428" s="91" t="s">
        <v>591</v>
      </c>
      <c r="M428" s="90"/>
      <c r="N428" s="89">
        <v>100.362176176622</v>
      </c>
      <c r="O428" s="85">
        <v>8.8471270195648941</v>
      </c>
      <c r="P428" s="84">
        <v>0.11303104361320457</v>
      </c>
      <c r="Q428" s="84"/>
      <c r="R428" s="84">
        <v>1.8833177321774183E-2</v>
      </c>
      <c r="S428" s="85"/>
      <c r="T428" s="84"/>
      <c r="U428" s="85">
        <v>0</v>
      </c>
      <c r="V428" s="85"/>
      <c r="W428" s="78"/>
      <c r="X428" s="78"/>
      <c r="Y428" s="78"/>
      <c r="Z428" s="78"/>
      <c r="AA428" s="78"/>
      <c r="AB428" s="171"/>
      <c r="AC428" s="78"/>
      <c r="AD428" s="78"/>
      <c r="AE428" s="78"/>
      <c r="AF428" s="78"/>
      <c r="AG428" s="171"/>
      <c r="AH428" s="171"/>
      <c r="AI428" s="171"/>
      <c r="AJ428" s="171"/>
      <c r="AK428" s="78"/>
      <c r="AL428" s="78"/>
      <c r="AM428" s="78"/>
      <c r="AN428" s="78"/>
      <c r="AO428" s="78"/>
      <c r="AP428" s="78"/>
      <c r="AQ428" s="78"/>
      <c r="AR428" s="78"/>
      <c r="AS428" s="78"/>
      <c r="AT428" s="78"/>
      <c r="AU428" s="78"/>
      <c r="AV428" s="78"/>
      <c r="AW428" s="78"/>
      <c r="AX428" s="78"/>
      <c r="AZ428" s="78"/>
      <c r="BA428" s="78"/>
      <c r="BB428" s="78"/>
      <c r="BC428" s="133"/>
      <c r="BD428" s="133"/>
      <c r="BE428" s="133"/>
      <c r="BF428" s="133"/>
      <c r="BG428" s="133"/>
      <c r="BH428" s="133"/>
      <c r="BI428" s="133"/>
      <c r="BJ428" s="133"/>
      <c r="BK428" s="133"/>
      <c r="BL428" s="133"/>
      <c r="BM428" s="133"/>
      <c r="BN428" s="133"/>
      <c r="BO428" s="133"/>
      <c r="BP428" s="133"/>
      <c r="BQ428" s="133"/>
      <c r="BR428" s="133"/>
      <c r="BS428" s="133"/>
      <c r="BT428" s="133"/>
      <c r="BU428" s="133"/>
      <c r="BV428" s="133"/>
      <c r="BW428" s="133"/>
      <c r="BX428" s="133"/>
      <c r="BY428" s="133"/>
      <c r="BZ428" s="133"/>
      <c r="CA428" s="133"/>
      <c r="CB428" s="133"/>
      <c r="CC428" s="133"/>
      <c r="CD428" s="133"/>
    </row>
    <row r="429" spans="1:82" s="75" customFormat="1">
      <c r="A429" s="103" t="s">
        <v>10</v>
      </c>
      <c r="B429" s="100" t="s">
        <v>308</v>
      </c>
      <c r="C429" s="104">
        <f t="shared" si="0"/>
        <v>87.855979901151514</v>
      </c>
      <c r="D429" s="89">
        <v>40.411238399999995</v>
      </c>
      <c r="E429" s="90">
        <v>1.2E-2</v>
      </c>
      <c r="F429" s="89">
        <v>7.2743593709025623E-3</v>
      </c>
      <c r="G429" s="89">
        <v>11.496012</v>
      </c>
      <c r="H429" s="90">
        <v>0.18</v>
      </c>
      <c r="I429" s="89">
        <v>46.648139999999998</v>
      </c>
      <c r="J429" s="89">
        <v>0.22191000284896015</v>
      </c>
      <c r="K429" s="91" t="s">
        <v>591</v>
      </c>
      <c r="L429" s="91" t="s">
        <v>591</v>
      </c>
      <c r="M429" s="90">
        <v>7.8E-2</v>
      </c>
      <c r="N429" s="89">
        <v>99.054574762219858</v>
      </c>
      <c r="O429" s="85">
        <v>64.101540571101012</v>
      </c>
      <c r="P429" s="84">
        <v>1.560024909059411E-2</v>
      </c>
      <c r="Q429" s="84"/>
      <c r="R429" s="84">
        <v>1.7748568523491555E-2</v>
      </c>
      <c r="S429" s="85"/>
      <c r="T429" s="84"/>
      <c r="U429" s="85">
        <v>0.25158000362342658</v>
      </c>
      <c r="V429" s="85"/>
      <c r="W429" s="78"/>
      <c r="X429" s="78"/>
      <c r="Y429" s="78"/>
      <c r="Z429" s="78"/>
      <c r="AA429" s="78"/>
      <c r="AB429" s="171"/>
      <c r="AC429" s="78"/>
      <c r="AD429" s="78"/>
      <c r="AE429" s="78"/>
      <c r="AF429" s="78"/>
      <c r="AG429" s="171"/>
      <c r="AH429" s="171"/>
      <c r="AI429" s="171"/>
      <c r="AJ429" s="171"/>
      <c r="AK429" s="78"/>
      <c r="AL429" s="78"/>
      <c r="AM429" s="78"/>
      <c r="AN429" s="78"/>
      <c r="AO429" s="78"/>
      <c r="AP429" s="78"/>
      <c r="AQ429" s="78"/>
      <c r="AR429" s="78"/>
      <c r="AS429" s="78"/>
      <c r="AT429" s="78"/>
      <c r="AU429" s="78"/>
      <c r="AV429" s="78"/>
      <c r="AW429" s="78"/>
      <c r="AX429" s="78"/>
      <c r="AZ429" s="78"/>
      <c r="BA429" s="78"/>
      <c r="BB429" s="78"/>
      <c r="BC429" s="133"/>
      <c r="BD429" s="133"/>
      <c r="BE429" s="133"/>
      <c r="BF429" s="133"/>
      <c r="BG429" s="133"/>
      <c r="BH429" s="133"/>
      <c r="BI429" s="133"/>
      <c r="BJ429" s="133"/>
      <c r="BK429" s="133"/>
      <c r="BL429" s="133"/>
      <c r="BM429" s="133"/>
      <c r="BN429" s="133"/>
      <c r="BO429" s="133"/>
      <c r="BP429" s="133"/>
      <c r="BQ429" s="133"/>
      <c r="BR429" s="133"/>
      <c r="BS429" s="133"/>
      <c r="BT429" s="133"/>
      <c r="BU429" s="133"/>
      <c r="BV429" s="133"/>
      <c r="BW429" s="133"/>
      <c r="BX429" s="133"/>
      <c r="BY429" s="133"/>
      <c r="BZ429" s="133"/>
      <c r="CA429" s="133"/>
      <c r="CB429" s="133"/>
      <c r="CC429" s="133"/>
      <c r="CD429" s="133"/>
    </row>
    <row r="430" spans="1:82" s="75" customFormat="1">
      <c r="A430" s="103" t="s">
        <v>10</v>
      </c>
      <c r="B430" s="100" t="s">
        <v>309</v>
      </c>
      <c r="C430" s="104">
        <f t="shared" si="0"/>
        <v>89.071884057285573</v>
      </c>
      <c r="D430" s="89">
        <v>40.8724992</v>
      </c>
      <c r="E430" s="90">
        <v>4.4999999999999998E-2</v>
      </c>
      <c r="F430" s="89">
        <v>3.7393390729277984E-2</v>
      </c>
      <c r="G430" s="89">
        <v>10.405142000000001</v>
      </c>
      <c r="H430" s="90">
        <v>0.13</v>
      </c>
      <c r="I430" s="89">
        <v>47.568738000000003</v>
      </c>
      <c r="J430" s="89">
        <v>0.22621759947168568</v>
      </c>
      <c r="K430" s="91" t="s">
        <v>591</v>
      </c>
      <c r="L430" s="91" t="s">
        <v>591</v>
      </c>
      <c r="M430" s="90">
        <v>8.0000000000000002E-3</v>
      </c>
      <c r="N430" s="89">
        <v>99.308990190200973</v>
      </c>
      <c r="O430" s="85">
        <v>80.333820760553309</v>
      </c>
      <c r="P430" s="84">
        <v>1.2448057250764234E-2</v>
      </c>
      <c r="Q430" s="84"/>
      <c r="R430" s="84">
        <v>1.9989965250153365E-2</v>
      </c>
      <c r="S430" s="85"/>
      <c r="T430" s="84"/>
      <c r="U430" s="85">
        <v>0.90452186913394739</v>
      </c>
      <c r="V430" s="85"/>
      <c r="W430" s="78"/>
      <c r="X430" s="78"/>
      <c r="Y430" s="78"/>
      <c r="Z430" s="78"/>
      <c r="AA430" s="78"/>
      <c r="AB430" s="171"/>
      <c r="AC430" s="78"/>
      <c r="AD430" s="78"/>
      <c r="AE430" s="78"/>
      <c r="AF430" s="78"/>
      <c r="AG430" s="171"/>
      <c r="AH430" s="171"/>
      <c r="AI430" s="171"/>
      <c r="AJ430" s="171"/>
      <c r="AK430" s="78"/>
      <c r="AL430" s="78"/>
      <c r="AM430" s="78"/>
      <c r="AN430" s="78"/>
      <c r="AO430" s="78"/>
      <c r="AP430" s="78"/>
      <c r="AQ430" s="78"/>
      <c r="AR430" s="78"/>
      <c r="AS430" s="78"/>
      <c r="AT430" s="78"/>
      <c r="AU430" s="78"/>
      <c r="AV430" s="78"/>
      <c r="AW430" s="78"/>
      <c r="AX430" s="78"/>
      <c r="AZ430" s="78"/>
      <c r="BA430" s="78"/>
      <c r="BB430" s="78"/>
      <c r="BC430" s="133"/>
      <c r="BD430" s="133"/>
      <c r="BE430" s="133"/>
      <c r="BF430" s="133"/>
      <c r="BG430" s="133"/>
      <c r="BH430" s="133"/>
      <c r="BI430" s="133"/>
      <c r="BJ430" s="133"/>
      <c r="BK430" s="133"/>
      <c r="BL430" s="133"/>
      <c r="BM430" s="133"/>
      <c r="BN430" s="133"/>
      <c r="BO430" s="133"/>
      <c r="BP430" s="133"/>
      <c r="BQ430" s="133"/>
      <c r="BR430" s="133"/>
      <c r="BS430" s="133"/>
      <c r="BT430" s="133"/>
      <c r="BU430" s="133"/>
      <c r="BV430" s="133"/>
      <c r="BW430" s="133"/>
      <c r="BX430" s="133"/>
      <c r="BY430" s="133"/>
      <c r="BZ430" s="133"/>
      <c r="CA430" s="133"/>
      <c r="CB430" s="133"/>
      <c r="CC430" s="133"/>
      <c r="CD430" s="133"/>
    </row>
    <row r="431" spans="1:82" s="75" customFormat="1">
      <c r="A431" s="103" t="s">
        <v>10</v>
      </c>
      <c r="B431" s="100" t="s">
        <v>310</v>
      </c>
      <c r="C431" s="104">
        <f t="shared" si="0"/>
        <v>84.716796002655443</v>
      </c>
      <c r="D431" s="89">
        <v>40.027852799999998</v>
      </c>
      <c r="E431" s="90">
        <v>5.3999999999999999E-2</v>
      </c>
      <c r="F431" s="89">
        <v>4.3629434459395884E-2</v>
      </c>
      <c r="G431" s="89">
        <v>14.405688</v>
      </c>
      <c r="H431" s="90">
        <v>0.26500000000000001</v>
      </c>
      <c r="I431" s="89">
        <v>44.788589999999999</v>
      </c>
      <c r="J431" s="89">
        <v>0.27848853792917089</v>
      </c>
      <c r="K431" s="91" t="s">
        <v>591</v>
      </c>
      <c r="L431" s="91" t="s">
        <v>591</v>
      </c>
      <c r="M431" s="90">
        <v>2.5000000000000001E-2</v>
      </c>
      <c r="N431" s="89">
        <v>99.943478772388573</v>
      </c>
      <c r="O431" s="85">
        <v>54.560946343201493</v>
      </c>
      <c r="P431" s="84">
        <v>1.8328127846422588E-2</v>
      </c>
      <c r="Q431" s="84"/>
      <c r="R431" s="84">
        <v>1.7774892451081065E-2</v>
      </c>
      <c r="S431" s="85"/>
      <c r="T431" s="84"/>
      <c r="U431" s="85">
        <v>-0.31347007398012799</v>
      </c>
      <c r="V431" s="85"/>
      <c r="W431" s="78"/>
      <c r="X431" s="78"/>
      <c r="Y431" s="78"/>
      <c r="Z431" s="78"/>
      <c r="AA431" s="78"/>
      <c r="AB431" s="171"/>
      <c r="AC431" s="78"/>
      <c r="AD431" s="78"/>
      <c r="AE431" s="78"/>
      <c r="AF431" s="78"/>
      <c r="AG431" s="171"/>
      <c r="AH431" s="171"/>
      <c r="AI431" s="171"/>
      <c r="AJ431" s="171"/>
      <c r="AK431" s="78"/>
      <c r="AL431" s="78"/>
      <c r="AM431" s="78"/>
      <c r="AN431" s="78"/>
      <c r="AO431" s="78"/>
      <c r="AP431" s="78"/>
      <c r="AQ431" s="78"/>
      <c r="AR431" s="78"/>
      <c r="AS431" s="78"/>
      <c r="AT431" s="78"/>
      <c r="AU431" s="78"/>
      <c r="AV431" s="78"/>
      <c r="AW431" s="78"/>
      <c r="AX431" s="78"/>
      <c r="AZ431" s="78"/>
      <c r="BA431" s="78"/>
      <c r="BB431" s="78"/>
      <c r="BC431" s="133"/>
      <c r="BD431" s="133"/>
      <c r="BE431" s="133"/>
      <c r="BF431" s="133"/>
      <c r="BG431" s="133"/>
      <c r="BH431" s="133"/>
      <c r="BI431" s="133"/>
      <c r="BJ431" s="133"/>
      <c r="BK431" s="133"/>
      <c r="BL431" s="133"/>
      <c r="BM431" s="133"/>
      <c r="BN431" s="133"/>
      <c r="BO431" s="133"/>
      <c r="BP431" s="133"/>
      <c r="BQ431" s="133"/>
      <c r="BR431" s="133"/>
      <c r="BS431" s="133"/>
      <c r="BT431" s="133"/>
      <c r="BU431" s="133"/>
      <c r="BV431" s="133"/>
      <c r="BW431" s="133"/>
      <c r="BX431" s="133"/>
      <c r="BY431" s="133"/>
      <c r="BZ431" s="133"/>
      <c r="CA431" s="133"/>
      <c r="CB431" s="133"/>
      <c r="CC431" s="133"/>
      <c r="CD431" s="133"/>
    </row>
    <row r="432" spans="1:82" s="75" customFormat="1">
      <c r="A432" s="103" t="s">
        <v>10</v>
      </c>
      <c r="B432" s="100" t="s">
        <v>311</v>
      </c>
      <c r="C432" s="104">
        <f t="shared" si="0"/>
        <v>89.742850521948768</v>
      </c>
      <c r="D432" s="89">
        <v>40.890470399999998</v>
      </c>
      <c r="E432" s="90">
        <v>1.7000000000000001E-2</v>
      </c>
      <c r="F432" s="89"/>
      <c r="G432" s="89">
        <v>9.892278000000001</v>
      </c>
      <c r="H432" s="90">
        <v>0.13900000000000001</v>
      </c>
      <c r="I432" s="89">
        <v>48.545363999999999</v>
      </c>
      <c r="J432" s="89">
        <v>0.22228330254284387</v>
      </c>
      <c r="K432" s="91" t="s">
        <v>591</v>
      </c>
      <c r="L432" s="91" t="s">
        <v>591</v>
      </c>
      <c r="M432" s="90">
        <v>5.7000000000000002E-2</v>
      </c>
      <c r="N432" s="89">
        <v>99.811395702542853</v>
      </c>
      <c r="O432" s="85">
        <v>71.42911614962982</v>
      </c>
      <c r="P432" s="84">
        <v>1.3999893235486753E-2</v>
      </c>
      <c r="Q432" s="84"/>
      <c r="R432" s="84">
        <v>2.0660659912097909E-2</v>
      </c>
      <c r="S432" s="85"/>
      <c r="T432" s="84"/>
      <c r="U432" s="85">
        <v>0.58307611509450963</v>
      </c>
      <c r="V432" s="85"/>
      <c r="W432" s="78"/>
      <c r="X432" s="78"/>
      <c r="Y432" s="78"/>
      <c r="Z432" s="78"/>
      <c r="AA432" s="78"/>
      <c r="AB432" s="171"/>
      <c r="AC432" s="78"/>
      <c r="AD432" s="78"/>
      <c r="AE432" s="78"/>
      <c r="AF432" s="78"/>
      <c r="AG432" s="171"/>
      <c r="AH432" s="171"/>
      <c r="AI432" s="171"/>
      <c r="AJ432" s="171"/>
      <c r="AK432" s="78"/>
      <c r="AL432" s="78"/>
      <c r="AM432" s="78"/>
      <c r="AN432" s="78"/>
      <c r="AO432" s="78"/>
      <c r="AP432" s="78"/>
      <c r="AQ432" s="78"/>
      <c r="AR432" s="78"/>
      <c r="AS432" s="78"/>
      <c r="AT432" s="78"/>
      <c r="AU432" s="78"/>
      <c r="AV432" s="78"/>
      <c r="AW432" s="78"/>
      <c r="AX432" s="78"/>
      <c r="AZ432" s="78"/>
      <c r="BA432" s="78"/>
      <c r="BB432" s="78"/>
      <c r="BC432" s="133"/>
      <c r="BD432" s="133"/>
      <c r="BE432" s="133"/>
      <c r="BF432" s="133"/>
      <c r="BG432" s="133"/>
      <c r="BH432" s="133"/>
      <c r="BI432" s="133"/>
      <c r="BJ432" s="133"/>
      <c r="BK432" s="133"/>
      <c r="BL432" s="133"/>
      <c r="BM432" s="133"/>
      <c r="BN432" s="133"/>
      <c r="BO432" s="133"/>
      <c r="BP432" s="133"/>
      <c r="BQ432" s="133"/>
      <c r="BR432" s="133"/>
      <c r="BS432" s="133"/>
      <c r="BT432" s="133"/>
      <c r="BU432" s="133"/>
      <c r="BV432" s="133"/>
      <c r="BW432" s="133"/>
      <c r="BX432" s="133"/>
      <c r="BY432" s="133"/>
      <c r="BZ432" s="133"/>
      <c r="CA432" s="133"/>
      <c r="CB432" s="133"/>
      <c r="CC432" s="133"/>
      <c r="CD432" s="133"/>
    </row>
    <row r="433" spans="1:82" s="75" customFormat="1">
      <c r="A433" s="103" t="s">
        <v>10</v>
      </c>
      <c r="B433" s="100" t="s">
        <v>312</v>
      </c>
      <c r="C433" s="104">
        <f t="shared" si="0"/>
        <v>89.455990362240527</v>
      </c>
      <c r="D433" s="89">
        <v>40.951372800000001</v>
      </c>
      <c r="E433" s="90">
        <v>3.4000000000000002E-2</v>
      </c>
      <c r="F433" s="89">
        <v>2.3900662964108497E-2</v>
      </c>
      <c r="G433" s="89">
        <v>10.074262000000001</v>
      </c>
      <c r="H433" s="90">
        <v>0.14199999999999999</v>
      </c>
      <c r="I433" s="89">
        <v>47.939681999999998</v>
      </c>
      <c r="J433" s="89">
        <v>0.17627240897410851</v>
      </c>
      <c r="K433" s="91" t="s">
        <v>591</v>
      </c>
      <c r="L433" s="91" t="s">
        <v>591</v>
      </c>
      <c r="M433" s="90">
        <v>2.7E-2</v>
      </c>
      <c r="N433" s="89">
        <v>99.412123871938221</v>
      </c>
      <c r="O433" s="85">
        <v>71.206339523753329</v>
      </c>
      <c r="P433" s="84">
        <v>1.4043693394271667E-2</v>
      </c>
      <c r="Q433" s="84"/>
      <c r="R433" s="84">
        <v>1.60881000892747E-2</v>
      </c>
      <c r="S433" s="85"/>
      <c r="T433" s="84"/>
      <c r="U433" s="85">
        <v>0.57400339400396128</v>
      </c>
      <c r="V433" s="85"/>
      <c r="W433" s="78"/>
      <c r="X433" s="78"/>
      <c r="Y433" s="78"/>
      <c r="Z433" s="78"/>
      <c r="AA433" s="78"/>
      <c r="AB433" s="171"/>
      <c r="AC433" s="78"/>
      <c r="AD433" s="78"/>
      <c r="AE433" s="78"/>
      <c r="AF433" s="78"/>
      <c r="AG433" s="171"/>
      <c r="AH433" s="171"/>
      <c r="AI433" s="171"/>
      <c r="AJ433" s="171"/>
      <c r="AK433" s="78"/>
      <c r="AL433" s="78"/>
      <c r="AM433" s="78"/>
      <c r="AN433" s="78"/>
      <c r="AO433" s="78"/>
      <c r="AP433" s="78"/>
      <c r="AQ433" s="78"/>
      <c r="AR433" s="78"/>
      <c r="AS433" s="78"/>
      <c r="AT433" s="78"/>
      <c r="AU433" s="78"/>
      <c r="AV433" s="78"/>
      <c r="AW433" s="78"/>
      <c r="AX433" s="78"/>
      <c r="AZ433" s="78"/>
      <c r="BA433" s="78"/>
      <c r="BB433" s="78"/>
      <c r="BC433" s="133"/>
      <c r="BD433" s="133"/>
      <c r="BE433" s="133"/>
      <c r="BF433" s="133"/>
      <c r="BG433" s="133"/>
      <c r="BH433" s="133"/>
      <c r="BI433" s="133"/>
      <c r="BJ433" s="133"/>
      <c r="BK433" s="133"/>
      <c r="BL433" s="133"/>
      <c r="BM433" s="133"/>
      <c r="BN433" s="133"/>
      <c r="BO433" s="133"/>
      <c r="BP433" s="133"/>
      <c r="BQ433" s="133"/>
      <c r="BR433" s="133"/>
      <c r="BS433" s="133"/>
      <c r="BT433" s="133"/>
      <c r="BU433" s="133"/>
      <c r="BV433" s="133"/>
      <c r="BW433" s="133"/>
      <c r="BX433" s="133"/>
      <c r="BY433" s="133"/>
      <c r="BZ433" s="133"/>
      <c r="CA433" s="133"/>
      <c r="CB433" s="133"/>
      <c r="CC433" s="133"/>
      <c r="CD433" s="133"/>
    </row>
    <row r="434" spans="1:82" s="75" customFormat="1">
      <c r="A434" s="103" t="s">
        <v>10</v>
      </c>
      <c r="B434" s="100" t="s">
        <v>313</v>
      </c>
      <c r="C434" s="104">
        <f t="shared" si="0"/>
        <v>89.287295926662878</v>
      </c>
      <c r="D434" s="89">
        <v>40.972339199999993</v>
      </c>
      <c r="E434" s="90">
        <v>3.4000000000000002E-2</v>
      </c>
      <c r="F434" s="89"/>
      <c r="G434" s="89">
        <v>10.230396000000001</v>
      </c>
      <c r="H434" s="90">
        <v>0.155</v>
      </c>
      <c r="I434" s="89">
        <v>47.825693999999999</v>
      </c>
      <c r="J434" s="89">
        <v>0.27984849168057002</v>
      </c>
      <c r="K434" s="91" t="s">
        <v>591</v>
      </c>
      <c r="L434" s="91" t="s">
        <v>591</v>
      </c>
      <c r="M434" s="90">
        <v>4.9000000000000002E-2</v>
      </c>
      <c r="N434" s="89">
        <v>99.560625691680556</v>
      </c>
      <c r="O434" s="85">
        <v>66.245214464126889</v>
      </c>
      <c r="P434" s="84">
        <v>1.50954300335388E-2</v>
      </c>
      <c r="Q434" s="84"/>
      <c r="R434" s="84">
        <v>2.5151517138011763E-2</v>
      </c>
      <c r="S434" s="85"/>
      <c r="T434" s="84"/>
      <c r="U434" s="85">
        <v>0.35614771828280656</v>
      </c>
      <c r="V434" s="85"/>
      <c r="W434" s="78"/>
      <c r="X434" s="78"/>
      <c r="Y434" s="78"/>
      <c r="Z434" s="78"/>
      <c r="AA434" s="78"/>
      <c r="AB434" s="171"/>
      <c r="AC434" s="78"/>
      <c r="AD434" s="78"/>
      <c r="AE434" s="78"/>
      <c r="AF434" s="78"/>
      <c r="AG434" s="171"/>
      <c r="AH434" s="171"/>
      <c r="AI434" s="171"/>
      <c r="AJ434" s="171"/>
      <c r="AK434" s="78"/>
      <c r="AL434" s="78"/>
      <c r="AM434" s="78"/>
      <c r="AN434" s="78"/>
      <c r="AO434" s="78"/>
      <c r="AP434" s="78"/>
      <c r="AQ434" s="78"/>
      <c r="AR434" s="78"/>
      <c r="AS434" s="78"/>
      <c r="AT434" s="78"/>
      <c r="AU434" s="78"/>
      <c r="AV434" s="78"/>
      <c r="AW434" s="78"/>
      <c r="AX434" s="78"/>
      <c r="AZ434" s="78"/>
      <c r="BA434" s="78"/>
      <c r="BB434" s="78"/>
      <c r="BC434" s="133"/>
      <c r="BD434" s="133"/>
      <c r="BE434" s="133"/>
      <c r="BF434" s="133"/>
      <c r="BG434" s="133"/>
      <c r="BH434" s="133"/>
      <c r="BI434" s="133"/>
      <c r="BJ434" s="133"/>
      <c r="BK434" s="133"/>
      <c r="BL434" s="133"/>
      <c r="BM434" s="133"/>
      <c r="BN434" s="133"/>
      <c r="BO434" s="133"/>
      <c r="BP434" s="133"/>
      <c r="BQ434" s="133"/>
      <c r="BR434" s="133"/>
      <c r="BS434" s="133"/>
      <c r="BT434" s="133"/>
      <c r="BU434" s="133"/>
      <c r="BV434" s="133"/>
      <c r="BW434" s="133"/>
      <c r="BX434" s="133"/>
      <c r="BY434" s="133"/>
      <c r="BZ434" s="133"/>
      <c r="CA434" s="133"/>
      <c r="CB434" s="133"/>
      <c r="CC434" s="133"/>
      <c r="CD434" s="133"/>
    </row>
    <row r="435" spans="1:82" s="75" customFormat="1">
      <c r="A435" s="103" t="s">
        <v>10</v>
      </c>
      <c r="B435" s="100" t="s">
        <v>314</v>
      </c>
      <c r="C435" s="104">
        <f t="shared" si="0"/>
        <v>89.669505574873853</v>
      </c>
      <c r="D435" s="89">
        <v>40.816588799999998</v>
      </c>
      <c r="E435" s="90">
        <v>2.4E-2</v>
      </c>
      <c r="F435" s="89"/>
      <c r="G435" s="89">
        <v>9.8167960000000001</v>
      </c>
      <c r="H435" s="90">
        <v>0.156</v>
      </c>
      <c r="I435" s="89">
        <v>47.793816</v>
      </c>
      <c r="J435" s="89">
        <v>0.20101354907592597</v>
      </c>
      <c r="K435" s="91" t="s">
        <v>591</v>
      </c>
      <c r="L435" s="91" t="s">
        <v>591</v>
      </c>
      <c r="M435" s="90">
        <v>4.2000000000000003E-2</v>
      </c>
      <c r="N435" s="89">
        <v>98.905320349075922</v>
      </c>
      <c r="O435" s="85">
        <v>63.159536114204947</v>
      </c>
      <c r="P435" s="84">
        <v>1.5832921859840803E-2</v>
      </c>
      <c r="Q435" s="84"/>
      <c r="R435" s="84">
        <v>1.8827351311030444E-2</v>
      </c>
      <c r="S435" s="85"/>
      <c r="T435" s="84"/>
      <c r="U435" s="85">
        <v>0.20338439887443593</v>
      </c>
      <c r="V435" s="85"/>
      <c r="W435" s="78"/>
      <c r="X435" s="78"/>
      <c r="Y435" s="78"/>
      <c r="Z435" s="78"/>
      <c r="AA435" s="78"/>
      <c r="AB435" s="171"/>
      <c r="AC435" s="78"/>
      <c r="AD435" s="78"/>
      <c r="AE435" s="78"/>
      <c r="AF435" s="78"/>
      <c r="AG435" s="171"/>
      <c r="AH435" s="171"/>
      <c r="AI435" s="171"/>
      <c r="AJ435" s="171"/>
      <c r="AK435" s="78"/>
      <c r="AL435" s="78"/>
      <c r="AM435" s="78"/>
      <c r="AN435" s="78"/>
      <c r="AO435" s="78"/>
      <c r="AP435" s="78"/>
      <c r="AQ435" s="78"/>
      <c r="AR435" s="78"/>
      <c r="AS435" s="78"/>
      <c r="AT435" s="78"/>
      <c r="AU435" s="78"/>
      <c r="AV435" s="78"/>
      <c r="AW435" s="78"/>
      <c r="AX435" s="78"/>
      <c r="AZ435" s="78"/>
      <c r="BA435" s="78"/>
      <c r="BB435" s="78"/>
      <c r="BC435" s="133"/>
      <c r="BD435" s="133"/>
      <c r="BE435" s="133"/>
      <c r="BF435" s="133"/>
      <c r="BG435" s="133"/>
      <c r="BH435" s="133"/>
      <c r="BI435" s="133"/>
      <c r="BJ435" s="133"/>
      <c r="BK435" s="133"/>
      <c r="BL435" s="133"/>
      <c r="BM435" s="133"/>
      <c r="BN435" s="133"/>
      <c r="BO435" s="133"/>
      <c r="BP435" s="133"/>
      <c r="BQ435" s="133"/>
      <c r="BR435" s="133"/>
      <c r="BS435" s="133"/>
      <c r="BT435" s="133"/>
      <c r="BU435" s="133"/>
      <c r="BV435" s="133"/>
      <c r="BW435" s="133"/>
      <c r="BX435" s="133"/>
      <c r="BY435" s="133"/>
      <c r="BZ435" s="133"/>
      <c r="CA435" s="133"/>
      <c r="CB435" s="133"/>
      <c r="CC435" s="133"/>
      <c r="CD435" s="133"/>
    </row>
    <row r="436" spans="1:82" s="75" customFormat="1">
      <c r="A436" s="103" t="s">
        <v>10</v>
      </c>
      <c r="B436" s="100" t="s">
        <v>315</v>
      </c>
      <c r="C436" s="104">
        <f t="shared" si="0"/>
        <v>89.064040555138561</v>
      </c>
      <c r="D436" s="89">
        <v>40.678809600000001</v>
      </c>
      <c r="E436" s="90">
        <v>5.0000000000000001E-3</v>
      </c>
      <c r="F436" s="89">
        <v>2.0792272351188275E-3</v>
      </c>
      <c r="G436" s="89">
        <v>10.380326</v>
      </c>
      <c r="H436" s="90">
        <v>0.14799999999999999</v>
      </c>
      <c r="I436" s="89">
        <v>47.417075999999994</v>
      </c>
      <c r="J436" s="89">
        <v>0.21650142175816575</v>
      </c>
      <c r="K436" s="91" t="s">
        <v>591</v>
      </c>
      <c r="L436" s="91" t="s">
        <v>591</v>
      </c>
      <c r="M436" s="90">
        <v>4.2999999999999997E-2</v>
      </c>
      <c r="N436" s="89">
        <v>98.915612248993284</v>
      </c>
      <c r="O436" s="85">
        <v>70.395199070165603</v>
      </c>
      <c r="P436" s="84">
        <v>1.4205514199956474E-2</v>
      </c>
      <c r="Q436" s="84"/>
      <c r="R436" s="84">
        <v>1.9177121543501995E-2</v>
      </c>
      <c r="S436" s="85"/>
      <c r="T436" s="84"/>
      <c r="U436" s="85">
        <v>0.54048399413521597</v>
      </c>
      <c r="V436" s="85"/>
      <c r="W436" s="78"/>
      <c r="X436" s="78"/>
      <c r="Y436" s="78"/>
      <c r="Z436" s="78"/>
      <c r="AA436" s="78"/>
      <c r="AB436" s="171"/>
      <c r="AC436" s="78"/>
      <c r="AD436" s="78"/>
      <c r="AE436" s="78"/>
      <c r="AF436" s="78"/>
      <c r="AG436" s="171"/>
      <c r="AH436" s="171"/>
      <c r="AI436" s="171"/>
      <c r="AJ436" s="171"/>
      <c r="AK436" s="78"/>
      <c r="AL436" s="78"/>
      <c r="AM436" s="78"/>
      <c r="AN436" s="78"/>
      <c r="AO436" s="78"/>
      <c r="AP436" s="78"/>
      <c r="AQ436" s="78"/>
      <c r="AR436" s="78"/>
      <c r="AS436" s="78"/>
      <c r="AT436" s="78"/>
      <c r="AU436" s="78"/>
      <c r="AV436" s="78"/>
      <c r="AW436" s="78"/>
      <c r="AX436" s="78"/>
      <c r="AZ436" s="78"/>
      <c r="BA436" s="78"/>
      <c r="BB436" s="78"/>
      <c r="BC436" s="133"/>
      <c r="BD436" s="133"/>
      <c r="BE436" s="133"/>
      <c r="BF436" s="133"/>
      <c r="BG436" s="133"/>
      <c r="BH436" s="133"/>
      <c r="BI436" s="133"/>
      <c r="BJ436" s="133"/>
      <c r="BK436" s="133"/>
      <c r="BL436" s="133"/>
      <c r="BM436" s="133"/>
      <c r="BN436" s="133"/>
      <c r="BO436" s="133"/>
      <c r="BP436" s="133"/>
      <c r="BQ436" s="133"/>
      <c r="BR436" s="133"/>
      <c r="BS436" s="133"/>
      <c r="BT436" s="133"/>
      <c r="BU436" s="133"/>
      <c r="BV436" s="133"/>
      <c r="BW436" s="133"/>
      <c r="BX436" s="133"/>
      <c r="BY436" s="133"/>
      <c r="BZ436" s="133"/>
      <c r="CA436" s="133"/>
      <c r="CB436" s="133"/>
      <c r="CC436" s="133"/>
      <c r="CD436" s="133"/>
    </row>
    <row r="437" spans="1:82" s="75" customFormat="1">
      <c r="A437" s="103" t="s">
        <v>10</v>
      </c>
      <c r="B437" s="100" t="s">
        <v>316</v>
      </c>
      <c r="C437" s="104">
        <f t="shared" si="0"/>
        <v>90.058733285541479</v>
      </c>
      <c r="D437" s="89">
        <v>40.714751999999997</v>
      </c>
      <c r="E437" s="90">
        <v>1.9E-2</v>
      </c>
      <c r="F437" s="89">
        <v>0.1060498627630375</v>
      </c>
      <c r="G437" s="89">
        <v>9.3990600000000004</v>
      </c>
      <c r="H437" s="90">
        <v>0.14199999999999999</v>
      </c>
      <c r="I437" s="89">
        <v>47.758074000000001</v>
      </c>
      <c r="J437" s="89">
        <v>0.20936930971693427</v>
      </c>
      <c r="K437" s="91" t="s">
        <v>591</v>
      </c>
      <c r="L437" s="91" t="s">
        <v>591</v>
      </c>
      <c r="M437" s="90">
        <v>4.4999999999999998E-2</v>
      </c>
      <c r="N437" s="89">
        <v>98.434411172479969</v>
      </c>
      <c r="O437" s="85">
        <v>66.433914222612927</v>
      </c>
      <c r="P437" s="84">
        <v>1.5052552776720445E-2</v>
      </c>
      <c r="Q437" s="84"/>
      <c r="R437" s="84">
        <v>2.048152360295635E-2</v>
      </c>
      <c r="S437" s="85"/>
      <c r="T437" s="84"/>
      <c r="U437" s="85">
        <v>0.36502927038290345</v>
      </c>
      <c r="V437" s="85"/>
      <c r="W437" s="78"/>
      <c r="X437" s="78"/>
      <c r="Y437" s="78"/>
      <c r="Z437" s="78"/>
      <c r="AA437" s="78"/>
      <c r="AB437" s="171"/>
      <c r="AC437" s="78"/>
      <c r="AD437" s="78"/>
      <c r="AE437" s="78"/>
      <c r="AF437" s="78"/>
      <c r="AG437" s="171"/>
      <c r="AH437" s="171"/>
      <c r="AI437" s="171"/>
      <c r="AJ437" s="171"/>
      <c r="AK437" s="78"/>
      <c r="AL437" s="78"/>
      <c r="AM437" s="78"/>
      <c r="AN437" s="78"/>
      <c r="AO437" s="78"/>
      <c r="AP437" s="78"/>
      <c r="AQ437" s="78"/>
      <c r="AR437" s="78"/>
      <c r="AS437" s="78"/>
      <c r="AT437" s="78"/>
      <c r="AU437" s="78"/>
      <c r="AV437" s="78"/>
      <c r="AW437" s="78"/>
      <c r="AX437" s="78"/>
      <c r="AZ437" s="78"/>
      <c r="BA437" s="78"/>
      <c r="BB437" s="78"/>
      <c r="BC437" s="133"/>
      <c r="BD437" s="133"/>
      <c r="BE437" s="133"/>
      <c r="BF437" s="133"/>
      <c r="BG437" s="133"/>
      <c r="BH437" s="133"/>
      <c r="BI437" s="133"/>
      <c r="BJ437" s="133"/>
      <c r="BK437" s="133"/>
      <c r="BL437" s="133"/>
      <c r="BM437" s="133"/>
      <c r="BN437" s="133"/>
      <c r="BO437" s="133"/>
      <c r="BP437" s="133"/>
      <c r="BQ437" s="133"/>
      <c r="BR437" s="133"/>
      <c r="BS437" s="133"/>
      <c r="BT437" s="133"/>
      <c r="BU437" s="133"/>
      <c r="BV437" s="133"/>
      <c r="BW437" s="133"/>
      <c r="BX437" s="133"/>
      <c r="BY437" s="133"/>
      <c r="BZ437" s="133"/>
      <c r="CA437" s="133"/>
      <c r="CB437" s="133"/>
      <c r="CC437" s="133"/>
      <c r="CD437" s="133"/>
    </row>
    <row r="438" spans="1:82" s="75" customFormat="1">
      <c r="A438" s="103" t="s">
        <v>10</v>
      </c>
      <c r="B438" s="100" t="s">
        <v>1124</v>
      </c>
      <c r="C438" s="104">
        <f t="shared" si="0"/>
        <v>89.752640053745338</v>
      </c>
      <c r="D438" s="89">
        <v>40.943385599999999</v>
      </c>
      <c r="E438" s="90">
        <v>1.4999999999999999E-2</v>
      </c>
      <c r="F438" s="89"/>
      <c r="G438" s="89">
        <v>9.7702659999999995</v>
      </c>
      <c r="H438" s="90">
        <v>0.15</v>
      </c>
      <c r="I438" s="89">
        <v>47.997641999999999</v>
      </c>
      <c r="J438" s="89">
        <v>0.23114465181436128</v>
      </c>
      <c r="K438" s="91" t="s">
        <v>591</v>
      </c>
      <c r="L438" s="91" t="s">
        <v>591</v>
      </c>
      <c r="M438" s="90">
        <v>4.3999999999999997E-2</v>
      </c>
      <c r="N438" s="89">
        <v>99.167612251814361</v>
      </c>
      <c r="O438" s="85">
        <v>65.374577102680348</v>
      </c>
      <c r="P438" s="84">
        <v>1.5296466062477979E-2</v>
      </c>
      <c r="Q438" s="84"/>
      <c r="R438" s="84">
        <v>2.1752597432797196E-2</v>
      </c>
      <c r="S438" s="85"/>
      <c r="T438" s="84"/>
      <c r="U438" s="85">
        <v>0.31450531628437384</v>
      </c>
      <c r="V438" s="85"/>
      <c r="W438" s="78"/>
      <c r="X438" s="78"/>
      <c r="Y438" s="78"/>
      <c r="Z438" s="78"/>
      <c r="AA438" s="78"/>
      <c r="AB438" s="171"/>
      <c r="AC438" s="78"/>
      <c r="AD438" s="78"/>
      <c r="AE438" s="78"/>
      <c r="AF438" s="78"/>
      <c r="AG438" s="171"/>
      <c r="AH438" s="171"/>
      <c r="AI438" s="171"/>
      <c r="AJ438" s="171"/>
      <c r="AK438" s="78"/>
      <c r="AL438" s="78"/>
      <c r="AM438" s="78"/>
      <c r="AN438" s="78"/>
      <c r="AO438" s="78"/>
      <c r="AP438" s="78"/>
      <c r="AQ438" s="78"/>
      <c r="AR438" s="78"/>
      <c r="AS438" s="78"/>
      <c r="AT438" s="78"/>
      <c r="AU438" s="78"/>
      <c r="AV438" s="78"/>
      <c r="AW438" s="78"/>
      <c r="AX438" s="78"/>
      <c r="AZ438" s="78"/>
      <c r="BA438" s="78"/>
      <c r="BB438" s="78"/>
      <c r="BC438" s="133"/>
      <c r="BD438" s="133"/>
      <c r="BE438" s="133"/>
      <c r="BF438" s="133"/>
      <c r="BG438" s="133"/>
      <c r="BH438" s="133"/>
      <c r="BI438" s="133"/>
      <c r="BJ438" s="133"/>
      <c r="BK438" s="133"/>
      <c r="BL438" s="133"/>
      <c r="BM438" s="133"/>
      <c r="BN438" s="133"/>
      <c r="BO438" s="133"/>
      <c r="BP438" s="133"/>
      <c r="BQ438" s="133"/>
      <c r="BR438" s="133"/>
      <c r="BS438" s="133"/>
      <c r="BT438" s="133"/>
      <c r="BU438" s="133"/>
      <c r="BV438" s="133"/>
      <c r="BW438" s="133"/>
      <c r="BX438" s="133"/>
      <c r="BY438" s="133"/>
      <c r="BZ438" s="133"/>
      <c r="CA438" s="133"/>
      <c r="CB438" s="133"/>
      <c r="CC438" s="133"/>
      <c r="CD438" s="133"/>
    </row>
    <row r="439" spans="1:82" s="75" customFormat="1">
      <c r="A439" s="103" t="s">
        <v>10</v>
      </c>
      <c r="B439" s="100" t="s">
        <v>1125</v>
      </c>
      <c r="C439" s="104">
        <f t="shared" si="0"/>
        <v>90.65037410610681</v>
      </c>
      <c r="D439" s="89">
        <v>41.170022399999993</v>
      </c>
      <c r="E439" s="90">
        <v>7.0000000000000001E-3</v>
      </c>
      <c r="F439" s="89"/>
      <c r="G439" s="89">
        <v>8.8955020000000005</v>
      </c>
      <c r="H439" s="90">
        <v>0.14399999999999999</v>
      </c>
      <c r="I439" s="89">
        <v>48.375348000000002</v>
      </c>
      <c r="J439" s="89">
        <v>0.19939416773415719</v>
      </c>
      <c r="K439" s="91" t="s">
        <v>591</v>
      </c>
      <c r="L439" s="91" t="s">
        <v>591</v>
      </c>
      <c r="M439" s="90">
        <v>5.2999999999999999E-2</v>
      </c>
      <c r="N439" s="89">
        <v>98.873670567734152</v>
      </c>
      <c r="O439" s="85">
        <v>62.001433883475237</v>
      </c>
      <c r="P439" s="84">
        <v>1.6128659248097199E-2</v>
      </c>
      <c r="Q439" s="84"/>
      <c r="R439" s="84">
        <v>2.0609888892046006E-2</v>
      </c>
      <c r="S439" s="85"/>
      <c r="T439" s="84"/>
      <c r="U439" s="85">
        <v>0.142125652008394</v>
      </c>
      <c r="V439" s="85"/>
      <c r="W439" s="78"/>
      <c r="X439" s="78"/>
      <c r="Y439" s="78"/>
      <c r="Z439" s="78"/>
      <c r="AA439" s="78"/>
      <c r="AB439" s="171"/>
      <c r="AC439" s="78"/>
      <c r="AD439" s="78"/>
      <c r="AE439" s="78"/>
      <c r="AF439" s="78"/>
      <c r="AG439" s="171"/>
      <c r="AH439" s="171"/>
      <c r="AI439" s="171"/>
      <c r="AJ439" s="171"/>
      <c r="AK439" s="78"/>
      <c r="AL439" s="78"/>
      <c r="AM439" s="78"/>
      <c r="AN439" s="78"/>
      <c r="AO439" s="78"/>
      <c r="AP439" s="78"/>
      <c r="AQ439" s="78"/>
      <c r="AR439" s="78"/>
      <c r="AS439" s="78"/>
      <c r="AT439" s="78"/>
      <c r="AU439" s="78"/>
      <c r="AV439" s="78"/>
      <c r="AW439" s="78"/>
      <c r="AX439" s="78"/>
      <c r="AZ439" s="78"/>
      <c r="BA439" s="78"/>
      <c r="BB439" s="78"/>
      <c r="BC439" s="133"/>
      <c r="BD439" s="133"/>
      <c r="BE439" s="133"/>
      <c r="BF439" s="133"/>
      <c r="BG439" s="133"/>
      <c r="BH439" s="133"/>
      <c r="BI439" s="133"/>
      <c r="BJ439" s="133"/>
      <c r="BK439" s="133"/>
      <c r="BL439" s="133"/>
      <c r="BM439" s="133"/>
      <c r="BN439" s="133"/>
      <c r="BO439" s="133"/>
      <c r="BP439" s="133"/>
      <c r="BQ439" s="133"/>
      <c r="BR439" s="133"/>
      <c r="BS439" s="133"/>
      <c r="BT439" s="133"/>
      <c r="BU439" s="133"/>
      <c r="BV439" s="133"/>
      <c r="BW439" s="133"/>
      <c r="BX439" s="133"/>
      <c r="BY439" s="133"/>
      <c r="BZ439" s="133"/>
      <c r="CA439" s="133"/>
      <c r="CB439" s="133"/>
      <c r="CC439" s="133"/>
      <c r="CD439" s="133"/>
    </row>
    <row r="440" spans="1:82" s="75" customFormat="1">
      <c r="A440" s="103" t="s">
        <v>10</v>
      </c>
      <c r="B440" s="100" t="s">
        <v>1126</v>
      </c>
      <c r="C440" s="104">
        <f t="shared" si="0"/>
        <v>89.773550041368111</v>
      </c>
      <c r="D440" s="89">
        <v>40.780646399999995</v>
      </c>
      <c r="E440" s="90">
        <v>0.03</v>
      </c>
      <c r="F440" s="89"/>
      <c r="G440" s="89">
        <v>9.7351099999999988</v>
      </c>
      <c r="H440" s="90">
        <v>0.14299999999999999</v>
      </c>
      <c r="I440" s="89">
        <v>47.933886000000001</v>
      </c>
      <c r="J440" s="89">
        <v>0.22205942205942208</v>
      </c>
      <c r="K440" s="91" t="s">
        <v>591</v>
      </c>
      <c r="L440" s="91" t="s">
        <v>591</v>
      </c>
      <c r="M440" s="90">
        <v>5.1999999999999998E-2</v>
      </c>
      <c r="N440" s="89">
        <v>98.90199382205941</v>
      </c>
      <c r="O440" s="85">
        <v>68.327981214766012</v>
      </c>
      <c r="P440" s="84">
        <v>1.4635292631533141E-2</v>
      </c>
      <c r="Q440" s="84"/>
      <c r="R440" s="84">
        <v>2.0973069844686755E-2</v>
      </c>
      <c r="S440" s="85"/>
      <c r="T440" s="84"/>
      <c r="U440" s="85">
        <v>0.45146011959685683</v>
      </c>
      <c r="V440" s="85"/>
      <c r="W440" s="78"/>
      <c r="X440" s="78"/>
      <c r="Y440" s="78"/>
      <c r="Z440" s="78"/>
      <c r="AA440" s="78"/>
      <c r="AB440" s="171"/>
      <c r="AC440" s="78"/>
      <c r="AD440" s="78"/>
      <c r="AE440" s="78"/>
      <c r="AF440" s="78"/>
      <c r="AG440" s="171"/>
      <c r="AH440" s="171"/>
      <c r="AI440" s="171"/>
      <c r="AJ440" s="171"/>
      <c r="AK440" s="78"/>
      <c r="AL440" s="78"/>
      <c r="AM440" s="78"/>
      <c r="AN440" s="78"/>
      <c r="AO440" s="78"/>
      <c r="AP440" s="78"/>
      <c r="AQ440" s="78"/>
      <c r="AR440" s="78"/>
      <c r="AS440" s="78"/>
      <c r="AT440" s="78"/>
      <c r="AU440" s="78"/>
      <c r="AV440" s="78"/>
      <c r="AW440" s="78"/>
      <c r="AX440" s="78"/>
      <c r="AZ440" s="78"/>
      <c r="BA440" s="78"/>
      <c r="BB440" s="78"/>
      <c r="BC440" s="133"/>
      <c r="BD440" s="133"/>
      <c r="BE440" s="133"/>
      <c r="BF440" s="133"/>
      <c r="BG440" s="133"/>
      <c r="BH440" s="133"/>
      <c r="BI440" s="133"/>
      <c r="BJ440" s="133"/>
      <c r="BK440" s="133"/>
      <c r="BL440" s="133"/>
      <c r="BM440" s="133"/>
      <c r="BN440" s="133"/>
      <c r="BO440" s="133"/>
      <c r="BP440" s="133"/>
      <c r="BQ440" s="133"/>
      <c r="BR440" s="133"/>
      <c r="BS440" s="133"/>
      <c r="BT440" s="133"/>
      <c r="BU440" s="133"/>
      <c r="BV440" s="133"/>
      <c r="BW440" s="133"/>
      <c r="BX440" s="133"/>
      <c r="BY440" s="133"/>
      <c r="BZ440" s="133"/>
      <c r="CA440" s="133"/>
      <c r="CB440" s="133"/>
      <c r="CC440" s="133"/>
      <c r="CD440" s="133"/>
    </row>
    <row r="441" spans="1:82" s="75" customFormat="1">
      <c r="A441" s="103" t="s">
        <v>10</v>
      </c>
      <c r="B441" s="100" t="s">
        <v>1127</v>
      </c>
      <c r="C441" s="104">
        <f t="shared" si="0"/>
        <v>89.386548653522837</v>
      </c>
      <c r="D441" s="89">
        <v>40.956364799999996</v>
      </c>
      <c r="E441" s="90">
        <v>4.3999999999999997E-2</v>
      </c>
      <c r="F441" s="89"/>
      <c r="G441" s="89">
        <v>10.037038000000001</v>
      </c>
      <c r="H441" s="90">
        <v>0.13300000000000001</v>
      </c>
      <c r="I441" s="89">
        <v>47.413212000000001</v>
      </c>
      <c r="J441" s="89">
        <v>0.20771678000090471</v>
      </c>
      <c r="K441" s="91" t="s">
        <v>591</v>
      </c>
      <c r="L441" s="91" t="s">
        <v>591</v>
      </c>
      <c r="M441" s="90">
        <v>6.5000000000000002E-2</v>
      </c>
      <c r="N441" s="89">
        <v>98.869623580000905</v>
      </c>
      <c r="O441" s="85">
        <v>75.743904944675478</v>
      </c>
      <c r="P441" s="84">
        <v>1.3202382432360934E-2</v>
      </c>
      <c r="Q441" s="84"/>
      <c r="R441" s="84">
        <v>1.9028286172880209E-2</v>
      </c>
      <c r="S441" s="85"/>
      <c r="T441" s="84"/>
      <c r="U441" s="85">
        <v>0.74827170534318865</v>
      </c>
      <c r="V441" s="85"/>
      <c r="W441" s="78"/>
      <c r="X441" s="78"/>
      <c r="Y441" s="78"/>
      <c r="Z441" s="78"/>
      <c r="AA441" s="78"/>
      <c r="AB441" s="171"/>
      <c r="AC441" s="78"/>
      <c r="AD441" s="78"/>
      <c r="AE441" s="78"/>
      <c r="AF441" s="78"/>
      <c r="AG441" s="171"/>
      <c r="AH441" s="171"/>
      <c r="AI441" s="171"/>
      <c r="AJ441" s="171"/>
      <c r="AK441" s="78"/>
      <c r="AL441" s="78"/>
      <c r="AM441" s="78"/>
      <c r="AN441" s="78"/>
      <c r="AO441" s="78"/>
      <c r="AP441" s="78"/>
      <c r="AQ441" s="78"/>
      <c r="AR441" s="78"/>
      <c r="AS441" s="78"/>
      <c r="AT441" s="78"/>
      <c r="AU441" s="78"/>
      <c r="AV441" s="78"/>
      <c r="AW441" s="78"/>
      <c r="AX441" s="78"/>
      <c r="AZ441" s="78"/>
      <c r="BA441" s="78"/>
      <c r="BB441" s="78"/>
      <c r="BC441" s="133"/>
      <c r="BD441" s="133"/>
      <c r="BE441" s="133"/>
      <c r="BF441" s="133"/>
      <c r="BG441" s="133"/>
      <c r="BH441" s="133"/>
      <c r="BI441" s="133"/>
      <c r="BJ441" s="133"/>
      <c r="BK441" s="133"/>
      <c r="BL441" s="133"/>
      <c r="BM441" s="133"/>
      <c r="BN441" s="133"/>
      <c r="BO441" s="133"/>
      <c r="BP441" s="133"/>
      <c r="BQ441" s="133"/>
      <c r="BR441" s="133"/>
      <c r="BS441" s="133"/>
      <c r="BT441" s="133"/>
      <c r="BU441" s="133"/>
      <c r="BV441" s="133"/>
      <c r="BW441" s="133"/>
      <c r="BX441" s="133"/>
      <c r="BY441" s="133"/>
      <c r="BZ441" s="133"/>
      <c r="CA441" s="133"/>
      <c r="CB441" s="133"/>
      <c r="CC441" s="133"/>
      <c r="CD441" s="133"/>
    </row>
    <row r="442" spans="1:82" s="75" customFormat="1">
      <c r="A442" s="103" t="s">
        <v>10</v>
      </c>
      <c r="B442" s="100" t="s">
        <v>1128</v>
      </c>
      <c r="C442" s="104">
        <f t="shared" si="0"/>
        <v>89.546764200445622</v>
      </c>
      <c r="D442" s="89">
        <v>40.802611200000001</v>
      </c>
      <c r="E442" s="90">
        <v>3.5000000000000003E-2</v>
      </c>
      <c r="F442" s="89">
        <v>2.0812292112740547E-3</v>
      </c>
      <c r="G442" s="89">
        <v>9.9026180000000004</v>
      </c>
      <c r="H442" s="90">
        <v>0.13100000000000001</v>
      </c>
      <c r="I442" s="89">
        <v>47.580330000000004</v>
      </c>
      <c r="J442" s="89">
        <v>0.19341388725468014</v>
      </c>
      <c r="K442" s="91" t="s">
        <v>591</v>
      </c>
      <c r="L442" s="91" t="s">
        <v>591</v>
      </c>
      <c r="M442" s="90">
        <v>5.8000000000000003E-2</v>
      </c>
      <c r="N442" s="89">
        <v>98.74022231646596</v>
      </c>
      <c r="O442" s="85">
        <v>75.870421068714776</v>
      </c>
      <c r="P442" s="84">
        <v>1.3180367077366213E-2</v>
      </c>
      <c r="Q442" s="84"/>
      <c r="R442" s="84">
        <v>1.7958550837785785E-2</v>
      </c>
      <c r="S442" s="85"/>
      <c r="T442" s="84"/>
      <c r="U442" s="85">
        <v>0.75283194396144015</v>
      </c>
      <c r="V442" s="85"/>
      <c r="W442" s="78"/>
      <c r="X442" s="78"/>
      <c r="Y442" s="78"/>
      <c r="Z442" s="78"/>
      <c r="AA442" s="78"/>
      <c r="AB442" s="171"/>
      <c r="AC442" s="78"/>
      <c r="AD442" s="78"/>
      <c r="AE442" s="78"/>
      <c r="AF442" s="78"/>
      <c r="AG442" s="171"/>
      <c r="AH442" s="171"/>
      <c r="AI442" s="171"/>
      <c r="AJ442" s="171"/>
      <c r="AK442" s="78"/>
      <c r="AL442" s="78"/>
      <c r="AM442" s="78"/>
      <c r="AN442" s="78"/>
      <c r="AO442" s="78"/>
      <c r="AP442" s="78"/>
      <c r="AQ442" s="78"/>
      <c r="AR442" s="78"/>
      <c r="AS442" s="78"/>
      <c r="AT442" s="78"/>
      <c r="AU442" s="78"/>
      <c r="AV442" s="78"/>
      <c r="AW442" s="78"/>
      <c r="AX442" s="78"/>
      <c r="AZ442" s="78"/>
      <c r="BA442" s="78"/>
      <c r="BB442" s="78"/>
      <c r="BC442" s="133"/>
      <c r="BD442" s="133"/>
      <c r="BE442" s="133"/>
      <c r="BF442" s="133"/>
      <c r="BG442" s="133"/>
      <c r="BH442" s="133"/>
      <c r="BI442" s="133"/>
      <c r="BJ442" s="133"/>
      <c r="BK442" s="133"/>
      <c r="BL442" s="133"/>
      <c r="BM442" s="133"/>
      <c r="BN442" s="133"/>
      <c r="BO442" s="133"/>
      <c r="BP442" s="133"/>
      <c r="BQ442" s="133"/>
      <c r="BR442" s="133"/>
      <c r="BS442" s="133"/>
      <c r="BT442" s="133"/>
      <c r="BU442" s="133"/>
      <c r="BV442" s="133"/>
      <c r="BW442" s="133"/>
      <c r="BX442" s="133"/>
      <c r="BY442" s="133"/>
      <c r="BZ442" s="133"/>
      <c r="CA442" s="133"/>
      <c r="CB442" s="133"/>
      <c r="CC442" s="133"/>
      <c r="CD442" s="133"/>
    </row>
    <row r="443" spans="1:82" s="75" customFormat="1">
      <c r="A443" s="103" t="s">
        <v>10</v>
      </c>
      <c r="B443" s="100" t="s">
        <v>1129</v>
      </c>
      <c r="C443" s="104">
        <f t="shared" si="0"/>
        <v>89.894584525290668</v>
      </c>
      <c r="D443" s="89">
        <v>40.976332800000002</v>
      </c>
      <c r="E443" s="90">
        <v>3.4000000000000002E-2</v>
      </c>
      <c r="F443" s="89">
        <v>2.1854819703040301E-2</v>
      </c>
      <c r="G443" s="89">
        <v>9.5924180000000003</v>
      </c>
      <c r="H443" s="90">
        <v>0.14899999999999999</v>
      </c>
      <c r="I443" s="89">
        <v>47.861435999999998</v>
      </c>
      <c r="J443" s="89">
        <v>0.19654771784232367</v>
      </c>
      <c r="K443" s="91" t="s">
        <v>591</v>
      </c>
      <c r="L443" s="91" t="s">
        <v>591</v>
      </c>
      <c r="M443" s="90">
        <v>4.8000000000000001E-2</v>
      </c>
      <c r="N443" s="89">
        <v>98.940465337545376</v>
      </c>
      <c r="O443" s="85">
        <v>64.615333583280972</v>
      </c>
      <c r="P443" s="84">
        <v>1.5476202699025408E-2</v>
      </c>
      <c r="Q443" s="84"/>
      <c r="R443" s="84">
        <v>1.8839682142342121E-2</v>
      </c>
      <c r="S443" s="85"/>
      <c r="T443" s="84"/>
      <c r="U443" s="85">
        <v>0.27727484912657596</v>
      </c>
      <c r="V443" s="85"/>
      <c r="W443" s="78"/>
      <c r="X443" s="78"/>
      <c r="Y443" s="78"/>
      <c r="Z443" s="78"/>
      <c r="AA443" s="78"/>
      <c r="AB443" s="171"/>
      <c r="AC443" s="78"/>
      <c r="AD443" s="78"/>
      <c r="AE443" s="78"/>
      <c r="AF443" s="78"/>
      <c r="AG443" s="171"/>
      <c r="AH443" s="171"/>
      <c r="AI443" s="171"/>
      <c r="AJ443" s="171"/>
      <c r="AK443" s="78"/>
      <c r="AL443" s="78"/>
      <c r="AM443" s="78"/>
      <c r="AN443" s="78"/>
      <c r="AO443" s="78"/>
      <c r="AP443" s="78"/>
      <c r="AQ443" s="78"/>
      <c r="AR443" s="78"/>
      <c r="AS443" s="78"/>
      <c r="AT443" s="78"/>
      <c r="AU443" s="78"/>
      <c r="AV443" s="78"/>
      <c r="AW443" s="78"/>
      <c r="AX443" s="78"/>
      <c r="AZ443" s="78"/>
      <c r="BA443" s="78"/>
      <c r="BB443" s="78"/>
      <c r="BC443" s="133"/>
      <c r="BD443" s="133"/>
      <c r="BE443" s="133"/>
      <c r="BF443" s="133"/>
      <c r="BG443" s="133"/>
      <c r="BH443" s="133"/>
      <c r="BI443" s="133"/>
      <c r="BJ443" s="133"/>
      <c r="BK443" s="133"/>
      <c r="BL443" s="133"/>
      <c r="BM443" s="133"/>
      <c r="BN443" s="133"/>
      <c r="BO443" s="133"/>
      <c r="BP443" s="133"/>
      <c r="BQ443" s="133"/>
      <c r="BR443" s="133"/>
      <c r="BS443" s="133"/>
      <c r="BT443" s="133"/>
      <c r="BU443" s="133"/>
      <c r="BV443" s="133"/>
      <c r="BW443" s="133"/>
      <c r="BX443" s="133"/>
      <c r="BY443" s="133"/>
      <c r="BZ443" s="133"/>
      <c r="CA443" s="133"/>
      <c r="CB443" s="133"/>
      <c r="CC443" s="133"/>
      <c r="CD443" s="133"/>
    </row>
    <row r="444" spans="1:82" s="75" customFormat="1">
      <c r="A444" s="103" t="s">
        <v>10</v>
      </c>
      <c r="B444" s="100" t="s">
        <v>1130</v>
      </c>
      <c r="C444" s="104">
        <f t="shared" si="0"/>
        <v>90.785376461644475</v>
      </c>
      <c r="D444" s="89">
        <v>41.060198399999997</v>
      </c>
      <c r="E444" s="90"/>
      <c r="F444" s="89"/>
      <c r="G444" s="89">
        <v>8.9120460000000001</v>
      </c>
      <c r="H444" s="90">
        <v>0.10199999999999999</v>
      </c>
      <c r="I444" s="89">
        <v>49.248611999999994</v>
      </c>
      <c r="J444" s="89">
        <v>1.1327706222537636E-2</v>
      </c>
      <c r="K444" s="91" t="s">
        <v>591</v>
      </c>
      <c r="L444" s="91" t="s">
        <v>591</v>
      </c>
      <c r="M444" s="90">
        <v>5.0000000000000001E-3</v>
      </c>
      <c r="N444" s="89">
        <v>99.39818410622253</v>
      </c>
      <c r="O444" s="85">
        <v>87.694228466131193</v>
      </c>
      <c r="P444" s="84">
        <v>1.1403258999949066E-2</v>
      </c>
      <c r="Q444" s="84"/>
      <c r="R444" s="84">
        <v>1.168687015556173E-3</v>
      </c>
      <c r="S444" s="85"/>
      <c r="T444" s="84"/>
      <c r="U444" s="85">
        <v>1.1209403340095503</v>
      </c>
      <c r="V444" s="85"/>
      <c r="W444" s="78"/>
      <c r="X444" s="78"/>
      <c r="Y444" s="78"/>
      <c r="Z444" s="78"/>
      <c r="AA444" s="78"/>
      <c r="AB444" s="171"/>
      <c r="AC444" s="78"/>
      <c r="AD444" s="78"/>
      <c r="AE444" s="78"/>
      <c r="AF444" s="78"/>
      <c r="AG444" s="171"/>
      <c r="AH444" s="171"/>
      <c r="AI444" s="171"/>
      <c r="AJ444" s="171"/>
      <c r="AK444" s="78"/>
      <c r="AL444" s="78"/>
      <c r="AM444" s="78"/>
      <c r="AN444" s="78"/>
      <c r="AO444" s="78"/>
      <c r="AP444" s="78"/>
      <c r="AQ444" s="78"/>
      <c r="AR444" s="78"/>
      <c r="AS444" s="78"/>
      <c r="AT444" s="78"/>
      <c r="AU444" s="78"/>
      <c r="AV444" s="78"/>
      <c r="AW444" s="78"/>
      <c r="AX444" s="78"/>
      <c r="AZ444" s="78"/>
      <c r="BA444" s="78"/>
      <c r="BB444" s="78"/>
      <c r="BC444" s="133"/>
      <c r="BD444" s="133"/>
      <c r="BE444" s="133"/>
      <c r="BF444" s="133"/>
      <c r="BG444" s="133"/>
      <c r="BH444" s="133"/>
      <c r="BI444" s="133"/>
      <c r="BJ444" s="133"/>
      <c r="BK444" s="133"/>
      <c r="BL444" s="133"/>
      <c r="BM444" s="133"/>
      <c r="BN444" s="133"/>
      <c r="BO444" s="133"/>
      <c r="BP444" s="133"/>
      <c r="BQ444" s="133"/>
      <c r="BR444" s="133"/>
      <c r="BS444" s="133"/>
      <c r="BT444" s="133"/>
      <c r="BU444" s="133"/>
      <c r="BV444" s="133"/>
      <c r="BW444" s="133"/>
      <c r="BX444" s="133"/>
      <c r="BY444" s="133"/>
      <c r="BZ444" s="133"/>
      <c r="CA444" s="133"/>
      <c r="CB444" s="133"/>
      <c r="CC444" s="133"/>
      <c r="CD444" s="133"/>
    </row>
    <row r="445" spans="1:82" s="75" customFormat="1">
      <c r="A445" s="103" t="s">
        <v>10</v>
      </c>
      <c r="B445" s="100" t="s">
        <v>1131</v>
      </c>
      <c r="C445" s="104">
        <f t="shared" si="0"/>
        <v>89.442017858047606</v>
      </c>
      <c r="D445" s="89">
        <v>40.877491199999994</v>
      </c>
      <c r="E445" s="90">
        <v>3.6999999999999998E-2</v>
      </c>
      <c r="F445" s="89">
        <v>2.710818176911868E-2</v>
      </c>
      <c r="G445" s="89">
        <v>10.043241999999999</v>
      </c>
      <c r="H445" s="90">
        <v>0.154</v>
      </c>
      <c r="I445" s="89">
        <v>47.721366000000003</v>
      </c>
      <c r="J445" s="89">
        <v>0.23064650661975464</v>
      </c>
      <c r="K445" s="91" t="s">
        <v>591</v>
      </c>
      <c r="L445" s="91" t="s">
        <v>591</v>
      </c>
      <c r="M445" s="90">
        <v>4.7E-2</v>
      </c>
      <c r="N445" s="89">
        <v>99.141853888388866</v>
      </c>
      <c r="O445" s="85">
        <v>65.45562445950452</v>
      </c>
      <c r="P445" s="84">
        <v>1.5277525930849085E-2</v>
      </c>
      <c r="Q445" s="84"/>
      <c r="R445" s="84">
        <v>2.1115755018480922E-2</v>
      </c>
      <c r="S445" s="85"/>
      <c r="T445" s="84"/>
      <c r="U445" s="85">
        <v>0.31842855620985144</v>
      </c>
      <c r="V445" s="85"/>
      <c r="W445" s="78"/>
      <c r="X445" s="78"/>
      <c r="Y445" s="78"/>
      <c r="Z445" s="78"/>
      <c r="AA445" s="78"/>
      <c r="AB445" s="171"/>
      <c r="AC445" s="78"/>
      <c r="AD445" s="78"/>
      <c r="AE445" s="78"/>
      <c r="AF445" s="78"/>
      <c r="AG445" s="171"/>
      <c r="AH445" s="171"/>
      <c r="AI445" s="171"/>
      <c r="AJ445" s="171"/>
      <c r="AK445" s="78"/>
      <c r="AL445" s="78"/>
      <c r="AM445" s="78"/>
      <c r="AN445" s="78"/>
      <c r="AO445" s="78"/>
      <c r="AP445" s="78"/>
      <c r="AQ445" s="78"/>
      <c r="AR445" s="78"/>
      <c r="AS445" s="78"/>
      <c r="AT445" s="78"/>
      <c r="AU445" s="78"/>
      <c r="AV445" s="78"/>
      <c r="AW445" s="78"/>
      <c r="AX445" s="78"/>
      <c r="AZ445" s="78"/>
      <c r="BA445" s="78"/>
      <c r="BB445" s="78"/>
      <c r="BC445" s="133"/>
      <c r="BD445" s="133"/>
      <c r="BE445" s="133"/>
      <c r="BF445" s="133"/>
      <c r="BG445" s="133"/>
      <c r="BH445" s="133"/>
      <c r="BI445" s="133"/>
      <c r="BJ445" s="133"/>
      <c r="BK445" s="133"/>
      <c r="BL445" s="133"/>
      <c r="BM445" s="133"/>
      <c r="BN445" s="133"/>
      <c r="BO445" s="133"/>
      <c r="BP445" s="133"/>
      <c r="BQ445" s="133"/>
      <c r="BR445" s="133"/>
      <c r="BS445" s="133"/>
      <c r="BT445" s="133"/>
      <c r="BU445" s="133"/>
      <c r="BV445" s="133"/>
      <c r="BW445" s="133"/>
      <c r="BX445" s="133"/>
      <c r="BY445" s="133"/>
      <c r="BZ445" s="133"/>
      <c r="CA445" s="133"/>
      <c r="CB445" s="133"/>
      <c r="CC445" s="133"/>
      <c r="CD445" s="133"/>
    </row>
    <row r="446" spans="1:82" s="75" customFormat="1">
      <c r="A446" s="103" t="s">
        <v>10</v>
      </c>
      <c r="B446" s="118" t="s">
        <v>627</v>
      </c>
      <c r="C446" s="119">
        <f>AVERAGE(C421:C445)</f>
        <v>89.329301406191334</v>
      </c>
      <c r="D446" s="120">
        <f t="shared" ref="D446:N446" si="1">AVERAGE(D421:D445)</f>
        <v>40.847858687999995</v>
      </c>
      <c r="E446" s="120">
        <f t="shared" si="1"/>
        <v>2.6583333333333344E-2</v>
      </c>
      <c r="F446" s="120">
        <f t="shared" si="1"/>
        <v>2.2255598397850313E-2</v>
      </c>
      <c r="G446" s="120">
        <f t="shared" si="1"/>
        <v>10.151936079999999</v>
      </c>
      <c r="H446" s="120">
        <f t="shared" si="1"/>
        <v>0.19700000000000004</v>
      </c>
      <c r="I446" s="120">
        <f t="shared" si="1"/>
        <v>47.693158799999992</v>
      </c>
      <c r="J446" s="120">
        <f t="shared" si="1"/>
        <v>0.20652660688342078</v>
      </c>
      <c r="K446" s="120"/>
      <c r="L446" s="120"/>
      <c r="M446" s="120">
        <f t="shared" si="1"/>
        <v>4.4500000000000012E-2</v>
      </c>
      <c r="N446" s="120">
        <f t="shared" si="1"/>
        <v>99.21216271785805</v>
      </c>
      <c r="O446" s="120">
        <v>67.300342831711191</v>
      </c>
      <c r="P446" s="120">
        <v>1.844833507193152E-2</v>
      </c>
      <c r="Q446" s="120"/>
      <c r="R446" s="120">
        <v>1.8623819226949709E-2</v>
      </c>
      <c r="S446" s="120"/>
      <c r="T446" s="120"/>
      <c r="U446" s="120">
        <v>0.45883581525499961</v>
      </c>
      <c r="V446" s="119"/>
      <c r="W446" s="92"/>
      <c r="X446" s="164"/>
      <c r="Y446" s="164"/>
      <c r="Z446" s="164"/>
      <c r="AA446" s="164"/>
      <c r="AB446" s="216"/>
      <c r="AC446" s="164"/>
      <c r="AD446" s="164"/>
      <c r="AE446" s="164"/>
      <c r="AF446" s="164"/>
      <c r="AG446" s="216"/>
      <c r="AH446" s="216"/>
      <c r="AI446" s="216"/>
      <c r="AJ446" s="216"/>
      <c r="AK446" s="164"/>
      <c r="AL446" s="164"/>
      <c r="AM446" s="164"/>
      <c r="AN446" s="164"/>
      <c r="AO446" s="164"/>
      <c r="AP446" s="164"/>
      <c r="AQ446" s="164"/>
      <c r="AR446" s="164"/>
      <c r="AS446" s="164"/>
      <c r="AT446" s="164"/>
      <c r="AU446" s="164"/>
      <c r="AV446" s="164"/>
      <c r="AW446" s="164"/>
      <c r="AX446" s="164"/>
      <c r="AY446" s="164"/>
      <c r="AZ446" s="92"/>
      <c r="BA446" s="164"/>
      <c r="BB446" s="164"/>
      <c r="BC446" s="217"/>
      <c r="BD446" s="217"/>
      <c r="BE446" s="217"/>
      <c r="BF446" s="217"/>
      <c r="BG446" s="217"/>
      <c r="BH446" s="217"/>
      <c r="BI446" s="217"/>
      <c r="BJ446" s="217"/>
      <c r="BK446" s="217"/>
      <c r="BL446" s="217"/>
      <c r="BM446" s="217"/>
      <c r="BN446" s="217"/>
      <c r="BO446" s="217"/>
      <c r="BP446" s="217"/>
      <c r="BQ446" s="217"/>
      <c r="BR446" s="217"/>
      <c r="BS446" s="217"/>
      <c r="BT446" s="217"/>
      <c r="BU446" s="217"/>
      <c r="BV446" s="217"/>
      <c r="BW446" s="217"/>
      <c r="BX446" s="217"/>
      <c r="BY446" s="217"/>
      <c r="BZ446" s="217"/>
      <c r="CA446" s="217"/>
      <c r="CB446" s="218"/>
      <c r="CC446" s="218"/>
      <c r="CD446" s="218"/>
    </row>
    <row r="447" spans="1:82" s="75" customFormat="1">
      <c r="A447" s="103" t="s">
        <v>10</v>
      </c>
      <c r="B447" s="78" t="s">
        <v>30</v>
      </c>
      <c r="C447" s="88">
        <f>MAX(C421:C445)</f>
        <v>90.785376461644475</v>
      </c>
      <c r="D447" s="86">
        <f t="shared" ref="D447:N447" si="2">MAX(D421:D445)</f>
        <v>41.296819199999995</v>
      </c>
      <c r="E447" s="86">
        <f t="shared" si="2"/>
        <v>5.3999999999999999E-2</v>
      </c>
      <c r="F447" s="86">
        <f t="shared" si="2"/>
        <v>0.1060498627630375</v>
      </c>
      <c r="G447" s="86">
        <f t="shared" si="2"/>
        <v>14.405688</v>
      </c>
      <c r="H447" s="86">
        <f t="shared" si="2"/>
        <v>1.387</v>
      </c>
      <c r="I447" s="86">
        <f t="shared" si="2"/>
        <v>49.248611999999994</v>
      </c>
      <c r="J447" s="86">
        <f t="shared" si="2"/>
        <v>0.27984849168057002</v>
      </c>
      <c r="K447" s="86"/>
      <c r="L447" s="86"/>
      <c r="M447" s="86">
        <f t="shared" si="2"/>
        <v>8.6999999999999994E-2</v>
      </c>
      <c r="N447" s="86">
        <f t="shared" si="2"/>
        <v>100.362176176622</v>
      </c>
      <c r="O447" s="86">
        <v>87.694228466131193</v>
      </c>
      <c r="P447" s="86">
        <v>0.11303104361320457</v>
      </c>
      <c r="Q447" s="86"/>
      <c r="R447" s="86">
        <v>2.5151517138011763E-2</v>
      </c>
      <c r="S447" s="86"/>
      <c r="T447" s="86"/>
      <c r="U447" s="86">
        <v>1.1209403340095503</v>
      </c>
      <c r="V447" s="88"/>
      <c r="W447" s="93"/>
      <c r="AB447" s="132"/>
      <c r="AG447" s="132"/>
      <c r="AH447" s="132"/>
      <c r="AI447" s="132"/>
      <c r="AJ447" s="132"/>
      <c r="AZ447" s="93"/>
      <c r="BC447" s="168"/>
      <c r="BD447" s="168"/>
      <c r="BE447" s="168"/>
      <c r="BF447" s="168"/>
      <c r="BG447" s="168"/>
      <c r="BH447" s="168"/>
      <c r="BI447" s="168"/>
      <c r="BJ447" s="168"/>
      <c r="BK447" s="168"/>
      <c r="BL447" s="168"/>
      <c r="BM447" s="168"/>
      <c r="BN447" s="168"/>
      <c r="BO447" s="168"/>
      <c r="BP447" s="168"/>
      <c r="BQ447" s="168"/>
      <c r="BR447" s="168"/>
      <c r="BS447" s="168"/>
      <c r="BT447" s="168"/>
      <c r="BU447" s="168"/>
      <c r="BV447" s="168"/>
      <c r="BW447" s="168"/>
      <c r="BX447" s="168"/>
      <c r="BY447" s="168"/>
      <c r="BZ447" s="168"/>
      <c r="CA447" s="168"/>
      <c r="CB447" s="133"/>
      <c r="CC447" s="133"/>
      <c r="CD447" s="133"/>
    </row>
    <row r="448" spans="1:82" s="75" customFormat="1" ht="15.75" thickBot="1">
      <c r="A448" s="433" t="s">
        <v>10</v>
      </c>
      <c r="B448" s="95" t="s">
        <v>29</v>
      </c>
      <c r="C448" s="122">
        <f>MIN(C421:C445)</f>
        <v>84.716796002655443</v>
      </c>
      <c r="D448" s="123">
        <f t="shared" ref="D448:N448" si="3">MIN(D421:D445)</f>
        <v>40.027852799999998</v>
      </c>
      <c r="E448" s="123">
        <f t="shared" si="3"/>
        <v>2E-3</v>
      </c>
      <c r="F448" s="123">
        <f t="shared" si="3"/>
        <v>1.0399843884582257E-3</v>
      </c>
      <c r="G448" s="123">
        <f t="shared" si="3"/>
        <v>8.8955020000000005</v>
      </c>
      <c r="H448" s="123">
        <f t="shared" si="3"/>
        <v>0.10199999999999999</v>
      </c>
      <c r="I448" s="123">
        <f t="shared" si="3"/>
        <v>44.788589999999999</v>
      </c>
      <c r="J448" s="123">
        <f t="shared" si="3"/>
        <v>1.1327706222537636E-2</v>
      </c>
      <c r="K448" s="123"/>
      <c r="L448" s="123"/>
      <c r="M448" s="123">
        <f t="shared" si="3"/>
        <v>5.0000000000000001E-3</v>
      </c>
      <c r="N448" s="123">
        <f t="shared" si="3"/>
        <v>98.434411172479969</v>
      </c>
      <c r="O448" s="123">
        <v>8.8471270195648941</v>
      </c>
      <c r="P448" s="123">
        <v>1.1403258999949066E-2</v>
      </c>
      <c r="Q448" s="123"/>
      <c r="R448" s="123">
        <v>1.168687015556173E-3</v>
      </c>
      <c r="S448" s="123"/>
      <c r="T448" s="123"/>
      <c r="U448" s="123">
        <v>-0.31347007398012799</v>
      </c>
      <c r="V448" s="122"/>
      <c r="W448" s="94"/>
      <c r="X448" s="134"/>
      <c r="Y448" s="134"/>
      <c r="Z448" s="134"/>
      <c r="AA448" s="134"/>
      <c r="AB448" s="135"/>
      <c r="AC448" s="134"/>
      <c r="AD448" s="134"/>
      <c r="AE448" s="134"/>
      <c r="AF448" s="134"/>
      <c r="AG448" s="135"/>
      <c r="AH448" s="135"/>
      <c r="AI448" s="135"/>
      <c r="AJ448" s="135"/>
      <c r="AK448" s="134"/>
      <c r="AL448" s="134"/>
      <c r="AM448" s="134"/>
      <c r="AN448" s="134"/>
      <c r="AO448" s="134"/>
      <c r="AP448" s="134"/>
      <c r="AQ448" s="134"/>
      <c r="AR448" s="134"/>
      <c r="AS448" s="134"/>
      <c r="AT448" s="134"/>
      <c r="AU448" s="134"/>
      <c r="AV448" s="134"/>
      <c r="AW448" s="134"/>
      <c r="AX448" s="134"/>
      <c r="AY448" s="134"/>
      <c r="AZ448" s="94"/>
      <c r="BA448" s="134"/>
      <c r="BB448" s="134"/>
      <c r="BC448" s="219"/>
      <c r="BD448" s="219"/>
      <c r="BE448" s="219"/>
      <c r="BF448" s="219"/>
      <c r="BG448" s="219"/>
      <c r="BH448" s="219"/>
      <c r="BI448" s="219"/>
      <c r="BJ448" s="219"/>
      <c r="BK448" s="219"/>
      <c r="BL448" s="219"/>
      <c r="BM448" s="219"/>
      <c r="BN448" s="219"/>
      <c r="BO448" s="219"/>
      <c r="BP448" s="219"/>
      <c r="BQ448" s="219"/>
      <c r="BR448" s="219"/>
      <c r="BS448" s="219"/>
      <c r="BT448" s="219"/>
      <c r="BU448" s="219"/>
      <c r="BV448" s="219"/>
      <c r="BW448" s="219"/>
      <c r="BX448" s="219"/>
      <c r="BY448" s="219"/>
      <c r="BZ448" s="219"/>
      <c r="CA448" s="219"/>
      <c r="CB448" s="136"/>
      <c r="CC448" s="136"/>
      <c r="CD448" s="136"/>
    </row>
    <row r="449" spans="2:82" s="76" customFormat="1">
      <c r="B449" s="78"/>
      <c r="C449" s="80"/>
      <c r="D449" s="80"/>
      <c r="E449" s="80"/>
      <c r="F449" s="80"/>
      <c r="G449" s="80"/>
      <c r="H449" s="78"/>
      <c r="I449" s="80"/>
      <c r="J449" s="80"/>
      <c r="K449" s="80"/>
      <c r="L449" s="80"/>
      <c r="M449" s="80"/>
      <c r="N449" s="80"/>
      <c r="O449" s="80"/>
      <c r="P449" s="80"/>
      <c r="Q449" s="80"/>
      <c r="R449" s="80"/>
      <c r="S449" s="80"/>
      <c r="T449" s="80"/>
      <c r="U449" s="80"/>
      <c r="V449" s="80"/>
      <c r="W449" s="80"/>
      <c r="X449" s="107"/>
      <c r="Y449" s="107"/>
      <c r="Z449" s="107"/>
      <c r="AA449" s="165"/>
      <c r="AB449" s="165"/>
      <c r="AC449" s="165"/>
      <c r="AD449" s="165"/>
      <c r="AE449" s="165"/>
      <c r="AF449" s="165"/>
      <c r="AG449" s="165"/>
      <c r="AH449" s="165"/>
      <c r="AI449" s="165"/>
      <c r="AJ449" s="165"/>
      <c r="AK449" s="165"/>
      <c r="AL449" s="165"/>
      <c r="AM449" s="165"/>
      <c r="AN449" s="165"/>
      <c r="AO449" s="167"/>
      <c r="AP449" s="167"/>
      <c r="AQ449" s="167"/>
      <c r="AR449" s="167"/>
      <c r="AS449" s="167"/>
      <c r="AT449" s="167"/>
      <c r="AU449" s="167"/>
      <c r="AV449" s="167"/>
      <c r="AW449" s="167"/>
      <c r="AX449" s="167"/>
      <c r="AZ449" s="80"/>
      <c r="BA449" s="167"/>
      <c r="BB449" s="167"/>
      <c r="BC449" s="130"/>
      <c r="BD449" s="130"/>
      <c r="BE449" s="130"/>
      <c r="BF449" s="130"/>
      <c r="BG449" s="130"/>
      <c r="BH449" s="130"/>
      <c r="BI449" s="130"/>
      <c r="BJ449" s="130"/>
      <c r="BK449" s="130"/>
      <c r="BL449" s="130"/>
      <c r="BM449" s="130"/>
      <c r="BN449" s="130"/>
      <c r="BO449" s="130"/>
      <c r="BP449" s="130"/>
      <c r="BQ449" s="130"/>
      <c r="BR449" s="130"/>
      <c r="BS449" s="130"/>
      <c r="BT449" s="130"/>
      <c r="BU449" s="130"/>
      <c r="BV449" s="130"/>
      <c r="BW449" s="130"/>
      <c r="BX449" s="130"/>
      <c r="BY449" s="130"/>
      <c r="BZ449" s="130"/>
      <c r="CA449" s="130"/>
      <c r="CB449" s="130"/>
      <c r="CC449" s="130"/>
      <c r="CD449" s="130"/>
    </row>
    <row r="450" spans="2:82">
      <c r="D450" s="78" t="s">
        <v>1288</v>
      </c>
      <c r="E450" s="173"/>
      <c r="F450" s="173"/>
      <c r="G450" s="173"/>
      <c r="H450" s="173"/>
      <c r="I450" s="173"/>
      <c r="J450" s="69"/>
      <c r="K450" s="173"/>
      <c r="L450" s="173"/>
      <c r="M450" s="173"/>
      <c r="N450" s="173"/>
      <c r="O450" s="173"/>
      <c r="P450" s="173"/>
      <c r="Q450" s="173"/>
      <c r="R450" s="173"/>
      <c r="S450" s="173"/>
      <c r="T450" s="173"/>
      <c r="U450" s="173"/>
      <c r="V450" s="173"/>
      <c r="W450" s="80"/>
      <c r="X450" s="173"/>
      <c r="Y450" s="80"/>
      <c r="Z450" s="173"/>
      <c r="AA450" s="173"/>
      <c r="AB450" s="107"/>
      <c r="AC450" s="165"/>
      <c r="AD450" s="165"/>
      <c r="AE450" s="165"/>
      <c r="AF450" s="165"/>
      <c r="AG450" s="165"/>
      <c r="AH450" s="165"/>
      <c r="AI450" s="165"/>
      <c r="AJ450" s="165"/>
      <c r="AK450" s="165"/>
      <c r="AL450" s="165"/>
      <c r="AM450" s="165"/>
      <c r="AN450" s="165"/>
      <c r="AO450" s="165"/>
      <c r="AP450" s="165"/>
      <c r="AQ450" s="165"/>
      <c r="AR450" s="165"/>
      <c r="AS450" s="167"/>
      <c r="AT450" s="167"/>
      <c r="AU450" s="167"/>
      <c r="AV450" s="167"/>
      <c r="AW450" s="167"/>
      <c r="AX450" s="167"/>
      <c r="AZ450" s="173"/>
      <c r="BA450" s="167"/>
      <c r="BB450" s="167"/>
    </row>
    <row r="451" spans="2:82">
      <c r="D451" s="69" t="s">
        <v>1289</v>
      </c>
      <c r="E451" s="173"/>
      <c r="F451" s="173"/>
      <c r="G451" s="173"/>
      <c r="H451" s="173"/>
      <c r="I451" s="173"/>
      <c r="J451" s="69"/>
      <c r="K451" s="173"/>
      <c r="L451" s="173"/>
      <c r="M451" s="173"/>
      <c r="N451" s="173"/>
      <c r="O451" s="173"/>
      <c r="P451" s="173"/>
      <c r="Q451" s="173"/>
      <c r="R451" s="173"/>
      <c r="S451" s="173"/>
      <c r="T451" s="173"/>
      <c r="U451" s="173"/>
      <c r="V451" s="173"/>
      <c r="W451" s="80"/>
      <c r="X451" s="173"/>
      <c r="Y451" s="80"/>
      <c r="Z451" s="173"/>
      <c r="AA451" s="173"/>
      <c r="AB451" s="107"/>
      <c r="AC451" s="165"/>
      <c r="AD451" s="165"/>
      <c r="AE451" s="165"/>
      <c r="AF451" s="165"/>
      <c r="AG451" s="165"/>
      <c r="AH451" s="165"/>
      <c r="AI451" s="165"/>
      <c r="AJ451" s="165"/>
      <c r="AK451" s="165"/>
      <c r="AL451" s="165"/>
      <c r="AM451" s="165"/>
      <c r="AN451" s="165"/>
      <c r="AO451" s="165"/>
      <c r="AP451" s="165"/>
      <c r="AQ451" s="165"/>
      <c r="AR451" s="165"/>
      <c r="AS451" s="167"/>
      <c r="AT451" s="167"/>
      <c r="AU451" s="167"/>
      <c r="AV451" s="167"/>
      <c r="AW451" s="167"/>
      <c r="AX451" s="167"/>
      <c r="AZ451" s="173"/>
      <c r="BA451" s="167"/>
      <c r="BB451" s="167"/>
    </row>
    <row r="452" spans="2:82" ht="17.25">
      <c r="D452" s="174" t="s">
        <v>31</v>
      </c>
      <c r="E452" s="174" t="s">
        <v>0</v>
      </c>
      <c r="F452" s="19" t="s">
        <v>35</v>
      </c>
      <c r="G452" s="175"/>
      <c r="H452" s="19" t="s">
        <v>36</v>
      </c>
      <c r="I452" s="175"/>
      <c r="J452" s="19" t="s">
        <v>37</v>
      </c>
      <c r="K452" s="175"/>
      <c r="L452" s="19" t="s">
        <v>4</v>
      </c>
      <c r="M452" s="175"/>
      <c r="N452" s="19" t="s">
        <v>5</v>
      </c>
      <c r="O452" s="175"/>
      <c r="P452" s="19" t="s">
        <v>6</v>
      </c>
      <c r="Q452" s="175"/>
      <c r="R452" s="19" t="s">
        <v>38</v>
      </c>
      <c r="S452" s="175"/>
      <c r="T452" s="19" t="s">
        <v>666</v>
      </c>
      <c r="U452" s="175"/>
      <c r="V452" s="19" t="s">
        <v>667</v>
      </c>
      <c r="W452" s="208"/>
      <c r="X452" s="19" t="s">
        <v>42</v>
      </c>
      <c r="Y452" s="175"/>
      <c r="Z452" s="19" t="s">
        <v>7</v>
      </c>
      <c r="AA452" s="175"/>
      <c r="AB452" s="19" t="s">
        <v>8</v>
      </c>
      <c r="AC452" s="175"/>
      <c r="AD452" s="19" t="s">
        <v>39</v>
      </c>
      <c r="AE452" s="175"/>
      <c r="AF452" s="19" t="s">
        <v>40</v>
      </c>
      <c r="AG452" s="175"/>
      <c r="AH452" s="19" t="s">
        <v>9</v>
      </c>
      <c r="AI452" s="175"/>
      <c r="AJ452" s="19" t="s">
        <v>606</v>
      </c>
      <c r="AK452" s="175"/>
      <c r="AL452" s="213" t="s">
        <v>615</v>
      </c>
      <c r="AM452" s="214"/>
      <c r="AN452" s="176" t="s">
        <v>616</v>
      </c>
      <c r="AO452" s="175"/>
      <c r="AX452" s="167"/>
      <c r="AZ452" s="173"/>
      <c r="BA452" s="167"/>
      <c r="BB452" s="167"/>
    </row>
    <row r="453" spans="2:82">
      <c r="D453" s="177"/>
      <c r="E453" s="177"/>
      <c r="F453" s="175" t="s">
        <v>32</v>
      </c>
      <c r="G453" s="176" t="s">
        <v>34</v>
      </c>
      <c r="H453" s="20" t="s">
        <v>32</v>
      </c>
      <c r="I453" s="176" t="s">
        <v>34</v>
      </c>
      <c r="J453" s="20" t="s">
        <v>32</v>
      </c>
      <c r="K453" s="175" t="s">
        <v>34</v>
      </c>
      <c r="L453" s="20" t="s">
        <v>32</v>
      </c>
      <c r="M453" s="175" t="s">
        <v>34</v>
      </c>
      <c r="N453" s="176" t="s">
        <v>32</v>
      </c>
      <c r="O453" s="20" t="s">
        <v>34</v>
      </c>
      <c r="P453" s="175" t="s">
        <v>32</v>
      </c>
      <c r="Q453" s="175" t="s">
        <v>34</v>
      </c>
      <c r="R453" s="20" t="s">
        <v>32</v>
      </c>
      <c r="S453" s="175" t="s">
        <v>34</v>
      </c>
      <c r="T453" s="20" t="s">
        <v>32</v>
      </c>
      <c r="U453" s="175" t="s">
        <v>34</v>
      </c>
      <c r="V453" s="19" t="s">
        <v>32</v>
      </c>
      <c r="W453" s="209" t="s">
        <v>34</v>
      </c>
      <c r="X453" s="19" t="s">
        <v>32</v>
      </c>
      <c r="Y453" s="175" t="s">
        <v>34</v>
      </c>
      <c r="Z453" s="20" t="s">
        <v>32</v>
      </c>
      <c r="AA453" s="175" t="s">
        <v>34</v>
      </c>
      <c r="AB453" s="20" t="s">
        <v>32</v>
      </c>
      <c r="AC453" s="175" t="s">
        <v>34</v>
      </c>
      <c r="AD453" s="20" t="s">
        <v>32</v>
      </c>
      <c r="AE453" s="175" t="s">
        <v>34</v>
      </c>
      <c r="AF453" s="20" t="s">
        <v>32</v>
      </c>
      <c r="AG453" s="175" t="s">
        <v>34</v>
      </c>
      <c r="AH453" s="20" t="s">
        <v>32</v>
      </c>
      <c r="AI453" s="175" t="s">
        <v>34</v>
      </c>
      <c r="AJ453" s="20" t="s">
        <v>32</v>
      </c>
      <c r="AK453" s="175" t="s">
        <v>34</v>
      </c>
      <c r="AL453" s="20" t="s">
        <v>32</v>
      </c>
      <c r="AM453" s="175" t="s">
        <v>34</v>
      </c>
      <c r="AN453" s="175" t="s">
        <v>32</v>
      </c>
      <c r="AO453" s="175" t="s">
        <v>34</v>
      </c>
      <c r="AX453" s="167"/>
      <c r="AZ453" s="173"/>
      <c r="BA453" s="167"/>
      <c r="BB453" s="167"/>
    </row>
    <row r="454" spans="2:82">
      <c r="D454" s="187">
        <v>458</v>
      </c>
      <c r="E454" s="178">
        <v>26</v>
      </c>
      <c r="F454" s="183">
        <v>42.09</v>
      </c>
      <c r="G454" s="178" t="s">
        <v>709</v>
      </c>
      <c r="H454" s="189">
        <v>1.9E-2</v>
      </c>
      <c r="I454" s="189" t="s">
        <v>710</v>
      </c>
      <c r="J454" s="189">
        <v>8.0000000000000002E-3</v>
      </c>
      <c r="K454" s="178" t="s">
        <v>711</v>
      </c>
      <c r="L454" s="189">
        <v>9.5210000000000008</v>
      </c>
      <c r="M454" s="178" t="s">
        <v>712</v>
      </c>
      <c r="N454" s="183">
        <v>0.15</v>
      </c>
      <c r="O454" s="178" t="s">
        <v>713</v>
      </c>
      <c r="P454" s="183">
        <v>48.341000000000001</v>
      </c>
      <c r="Q454" s="178" t="s">
        <v>714</v>
      </c>
      <c r="R454" s="178">
        <v>0.20899999999999999</v>
      </c>
      <c r="S454" s="186" t="s">
        <v>715</v>
      </c>
      <c r="T454" s="189">
        <v>0.42699999999999999</v>
      </c>
      <c r="U454" s="186" t="s">
        <v>716</v>
      </c>
      <c r="V454" s="189">
        <v>0.02</v>
      </c>
      <c r="W454" s="186" t="s">
        <v>717</v>
      </c>
      <c r="X454" s="189">
        <v>4.1000000000000002E-2</v>
      </c>
      <c r="Y454" s="186" t="s">
        <v>718</v>
      </c>
      <c r="Z454" s="192" t="s">
        <v>591</v>
      </c>
      <c r="AA454" s="193" t="s">
        <v>591</v>
      </c>
      <c r="AB454" s="192" t="s">
        <v>591</v>
      </c>
      <c r="AC454" s="193" t="s">
        <v>591</v>
      </c>
      <c r="AD454" s="192" t="s">
        <v>591</v>
      </c>
      <c r="AE454" s="193" t="s">
        <v>591</v>
      </c>
      <c r="AF454" s="192" t="s">
        <v>591</v>
      </c>
      <c r="AG454" s="193" t="s">
        <v>591</v>
      </c>
      <c r="AH454" s="212">
        <v>100.71209208952401</v>
      </c>
      <c r="AI454" s="22" t="s">
        <v>719</v>
      </c>
      <c r="AJ454" s="189">
        <v>90.1</v>
      </c>
      <c r="AK454" s="186" t="s">
        <v>720</v>
      </c>
      <c r="AL454" s="189">
        <v>0.2</v>
      </c>
      <c r="AM454" s="186" t="s">
        <v>721</v>
      </c>
      <c r="AN454" s="183">
        <v>0.4</v>
      </c>
      <c r="AO454" s="186" t="s">
        <v>722</v>
      </c>
    </row>
    <row r="455" spans="2:82">
      <c r="D455" s="187">
        <v>459</v>
      </c>
      <c r="E455" s="178">
        <v>18</v>
      </c>
      <c r="F455" s="183">
        <v>41.04</v>
      </c>
      <c r="G455" s="178" t="s">
        <v>723</v>
      </c>
      <c r="H455" s="189">
        <v>1.9E-2</v>
      </c>
      <c r="I455" s="189" t="s">
        <v>724</v>
      </c>
      <c r="J455" s="189">
        <v>6.0000000000000001E-3</v>
      </c>
      <c r="K455" s="178" t="s">
        <v>725</v>
      </c>
      <c r="L455" s="189">
        <v>9.64</v>
      </c>
      <c r="M455" s="178" t="s">
        <v>726</v>
      </c>
      <c r="N455" s="183">
        <v>0.152</v>
      </c>
      <c r="O455" s="178" t="s">
        <v>727</v>
      </c>
      <c r="P455" s="183">
        <v>48.292000000000002</v>
      </c>
      <c r="Q455" s="178" t="s">
        <v>728</v>
      </c>
      <c r="R455" s="178">
        <v>0.2</v>
      </c>
      <c r="S455" s="186" t="s">
        <v>729</v>
      </c>
      <c r="T455" s="189">
        <v>0.41699999999999998</v>
      </c>
      <c r="U455" s="186" t="s">
        <v>730</v>
      </c>
      <c r="V455" s="189">
        <v>1.7000000000000001E-2</v>
      </c>
      <c r="W455" s="186" t="s">
        <v>731</v>
      </c>
      <c r="X455" s="189">
        <v>3.6999999999999998E-2</v>
      </c>
      <c r="Y455" s="186" t="s">
        <v>732</v>
      </c>
      <c r="Z455" s="212">
        <v>4.0000000000000001E-3</v>
      </c>
      <c r="AA455" s="22" t="s">
        <v>733</v>
      </c>
      <c r="AB455" s="212">
        <v>5.875E-3</v>
      </c>
      <c r="AC455" s="22" t="s">
        <v>734</v>
      </c>
      <c r="AD455" s="212">
        <v>8.9910000000000007E-3</v>
      </c>
      <c r="AE455" s="22" t="s">
        <v>734</v>
      </c>
      <c r="AF455" s="212">
        <v>3.0000000000000001E-3</v>
      </c>
      <c r="AG455" s="22" t="s">
        <v>735</v>
      </c>
      <c r="AH455" s="212">
        <v>100.68856652519079</v>
      </c>
      <c r="AI455" s="22" t="s">
        <v>736</v>
      </c>
      <c r="AJ455" s="189">
        <v>89.9</v>
      </c>
      <c r="AK455" s="186" t="s">
        <v>737</v>
      </c>
      <c r="AL455" s="189">
        <v>0.2</v>
      </c>
      <c r="AM455" s="186" t="s">
        <v>721</v>
      </c>
      <c r="AN455" s="183">
        <v>0.4</v>
      </c>
      <c r="AO455" s="186" t="s">
        <v>738</v>
      </c>
    </row>
    <row r="456" spans="2:82">
      <c r="D456" s="187" t="s">
        <v>1237</v>
      </c>
      <c r="E456" s="178">
        <v>25</v>
      </c>
      <c r="F456" s="179">
        <v>40.792577147430983</v>
      </c>
      <c r="G456" s="188" t="s">
        <v>680</v>
      </c>
      <c r="H456" s="180">
        <v>1.9894736842105267E-2</v>
      </c>
      <c r="I456" s="189" t="s">
        <v>669</v>
      </c>
      <c r="J456" s="180">
        <v>7.5124210526315805E-3</v>
      </c>
      <c r="K456" s="178" t="s">
        <v>21</v>
      </c>
      <c r="L456" s="181">
        <v>10.405760502169825</v>
      </c>
      <c r="M456" s="178" t="s">
        <v>681</v>
      </c>
      <c r="N456" s="182">
        <v>0.15908694736842108</v>
      </c>
      <c r="O456" s="178" t="s">
        <v>682</v>
      </c>
      <c r="P456" s="179">
        <v>48.455290029230689</v>
      </c>
      <c r="Q456" s="178" t="s">
        <v>683</v>
      </c>
      <c r="R456" s="190">
        <v>0.20013636842105265</v>
      </c>
      <c r="S456" s="186" t="s">
        <v>684</v>
      </c>
      <c r="T456" s="180">
        <v>0.40620704914458822</v>
      </c>
      <c r="U456" s="186" t="s">
        <v>685</v>
      </c>
      <c r="V456" s="180">
        <v>1.8529108584973128E-2</v>
      </c>
      <c r="W456" s="186" t="s">
        <v>686</v>
      </c>
      <c r="X456" s="180">
        <v>3.7330736842105264E-2</v>
      </c>
      <c r="Y456" s="186" t="s">
        <v>687</v>
      </c>
      <c r="Z456" s="180">
        <v>1.5000000000000002E-3</v>
      </c>
      <c r="AA456" s="186" t="s">
        <v>688</v>
      </c>
      <c r="AB456" s="180">
        <v>1.0333333333333333E-2</v>
      </c>
      <c r="AC456" s="186" t="s">
        <v>677</v>
      </c>
      <c r="AD456" s="180">
        <v>1.1612999999999998E-2</v>
      </c>
      <c r="AE456" s="186" t="s">
        <v>689</v>
      </c>
      <c r="AF456" s="180">
        <v>5.6666666666666671E-3</v>
      </c>
      <c r="AG456" s="186" t="s">
        <v>690</v>
      </c>
      <c r="AH456" s="180">
        <v>100.37739141833065</v>
      </c>
      <c r="AI456" s="186" t="s">
        <v>691</v>
      </c>
      <c r="AJ456" s="210">
        <v>89.234012451858121</v>
      </c>
      <c r="AK456" s="186" t="s">
        <v>692</v>
      </c>
      <c r="AL456" s="207">
        <v>0.3</v>
      </c>
      <c r="AM456" s="191" t="s">
        <v>693</v>
      </c>
      <c r="AN456" s="184">
        <v>0.5</v>
      </c>
      <c r="AO456" s="191" t="s">
        <v>694</v>
      </c>
      <c r="AX456" s="167"/>
      <c r="AZ456" s="173"/>
      <c r="BA456" s="167"/>
      <c r="BB456" s="167"/>
    </row>
    <row r="457" spans="2:82">
      <c r="D457" s="187">
        <v>461</v>
      </c>
      <c r="E457" s="178">
        <v>21</v>
      </c>
      <c r="F457" s="183">
        <v>40.909999999999997</v>
      </c>
      <c r="G457" s="178" t="s">
        <v>739</v>
      </c>
      <c r="H457" s="189">
        <v>2.1999999999999999E-2</v>
      </c>
      <c r="I457" s="189" t="s">
        <v>740</v>
      </c>
      <c r="J457" s="189">
        <v>1.4999999999999999E-2</v>
      </c>
      <c r="K457" s="178" t="s">
        <v>741</v>
      </c>
      <c r="L457" s="189">
        <v>10.093</v>
      </c>
      <c r="M457" s="178" t="s">
        <v>742</v>
      </c>
      <c r="N457" s="183">
        <v>0.157</v>
      </c>
      <c r="O457" s="178" t="s">
        <v>743</v>
      </c>
      <c r="P457" s="183">
        <v>48.503999999999998</v>
      </c>
      <c r="Q457" s="178" t="s">
        <v>744</v>
      </c>
      <c r="R457" s="178">
        <v>0.215</v>
      </c>
      <c r="S457" s="186" t="s">
        <v>745</v>
      </c>
      <c r="T457" s="189">
        <v>0.41799999999999998</v>
      </c>
      <c r="U457" s="186" t="s">
        <v>746</v>
      </c>
      <c r="V457" s="189">
        <v>1.7999999999999999E-2</v>
      </c>
      <c r="W457" s="186" t="s">
        <v>747</v>
      </c>
      <c r="X457" s="189">
        <v>3.7999999999999999E-2</v>
      </c>
      <c r="Y457" s="186" t="s">
        <v>748</v>
      </c>
      <c r="Z457" s="212">
        <v>0</v>
      </c>
      <c r="AA457" s="22" t="s">
        <v>749</v>
      </c>
      <c r="AB457" s="212">
        <v>3.7999999999999999E-2</v>
      </c>
      <c r="AC457" s="22" t="s">
        <v>750</v>
      </c>
      <c r="AD457" s="212">
        <v>2.0424000000000001E-2</v>
      </c>
      <c r="AE457" s="22" t="s">
        <v>751</v>
      </c>
      <c r="AF457" s="212">
        <v>1.4E-2</v>
      </c>
      <c r="AG457" s="22" t="s">
        <v>752</v>
      </c>
      <c r="AH457" s="212">
        <v>100.08520028241705</v>
      </c>
      <c r="AI457" s="22" t="s">
        <v>753</v>
      </c>
      <c r="AJ457" s="189">
        <v>89.5</v>
      </c>
      <c r="AK457" s="186" t="s">
        <v>754</v>
      </c>
      <c r="AL457" s="189">
        <v>0.3</v>
      </c>
      <c r="AM457" s="186" t="s">
        <v>755</v>
      </c>
      <c r="AN457" s="183">
        <v>0.5</v>
      </c>
      <c r="AO457" s="186" t="s">
        <v>756</v>
      </c>
    </row>
    <row r="458" spans="2:82">
      <c r="D458" s="187">
        <v>462</v>
      </c>
      <c r="E458" s="178">
        <v>35</v>
      </c>
      <c r="F458" s="179">
        <v>41.067501666666672</v>
      </c>
      <c r="G458" s="188" t="s">
        <v>757</v>
      </c>
      <c r="H458" s="180">
        <v>1.9966666666666674E-2</v>
      </c>
      <c r="I458" s="180" t="s">
        <v>758</v>
      </c>
      <c r="J458" s="180">
        <v>1.052556449790008E-2</v>
      </c>
      <c r="K458" s="190" t="s">
        <v>759</v>
      </c>
      <c r="L458" s="181">
        <v>9.6010348362520279</v>
      </c>
      <c r="M458" s="178" t="s">
        <v>760</v>
      </c>
      <c r="N458" s="182">
        <v>0.15040986666666664</v>
      </c>
      <c r="O458" s="178" t="s">
        <v>761</v>
      </c>
      <c r="P458" s="179">
        <v>48.811646959999997</v>
      </c>
      <c r="Q458" s="190" t="s">
        <v>762</v>
      </c>
      <c r="R458" s="190">
        <v>0.20989066666666661</v>
      </c>
      <c r="S458" s="205" t="s">
        <v>763</v>
      </c>
      <c r="T458" s="180">
        <v>0.4183583076923077</v>
      </c>
      <c r="U458" s="205" t="s">
        <v>764</v>
      </c>
      <c r="V458" s="180">
        <v>1.7286565600141655E-2</v>
      </c>
      <c r="W458" s="205" t="s">
        <v>765</v>
      </c>
      <c r="X458" s="180">
        <v>3.8747599999999993E-2</v>
      </c>
      <c r="Y458" s="186" t="s">
        <v>766</v>
      </c>
      <c r="Z458" s="212">
        <v>7.5000000000000002E-4</v>
      </c>
      <c r="AA458" s="22" t="s">
        <v>767</v>
      </c>
      <c r="AB458" s="212">
        <v>6.7499999999999999E-3</v>
      </c>
      <c r="AC458" s="22" t="s">
        <v>768</v>
      </c>
      <c r="AD458" s="212">
        <v>2.0646000000000001E-2</v>
      </c>
      <c r="AE458" s="22" t="s">
        <v>769</v>
      </c>
      <c r="AF458" s="212">
        <v>6.0000000000000001E-3</v>
      </c>
      <c r="AG458" s="22" t="s">
        <v>770</v>
      </c>
      <c r="AH458" s="212">
        <v>100.29183551760339</v>
      </c>
      <c r="AI458" s="22" t="s">
        <v>771</v>
      </c>
      <c r="AJ458" s="210">
        <v>90.05807428410921</v>
      </c>
      <c r="AK458" s="186" t="s">
        <v>772</v>
      </c>
      <c r="AL458" s="189">
        <v>0.2</v>
      </c>
      <c r="AM458" s="186" t="s">
        <v>773</v>
      </c>
      <c r="AN458" s="183">
        <v>0.5</v>
      </c>
      <c r="AO458" s="186" t="s">
        <v>722</v>
      </c>
    </row>
    <row r="459" spans="2:82">
      <c r="D459" s="187">
        <v>465</v>
      </c>
      <c r="E459" s="178">
        <v>25</v>
      </c>
      <c r="F459" s="183">
        <v>41.28</v>
      </c>
      <c r="G459" s="178" t="s">
        <v>774</v>
      </c>
      <c r="H459" s="189">
        <v>1.4999999999999999E-2</v>
      </c>
      <c r="I459" s="189" t="s">
        <v>775</v>
      </c>
      <c r="J459" s="189">
        <v>7.0000000000000001E-3</v>
      </c>
      <c r="K459" s="178" t="s">
        <v>776</v>
      </c>
      <c r="L459" s="189">
        <v>9.6170000000000009</v>
      </c>
      <c r="M459" s="194" t="s">
        <v>777</v>
      </c>
      <c r="N459" s="183">
        <v>0.151</v>
      </c>
      <c r="O459" s="194" t="s">
        <v>778</v>
      </c>
      <c r="P459" s="183">
        <v>48.344000000000001</v>
      </c>
      <c r="Q459" s="178" t="s">
        <v>779</v>
      </c>
      <c r="R459" s="178">
        <v>0.17399999999999999</v>
      </c>
      <c r="S459" s="206" t="s">
        <v>780</v>
      </c>
      <c r="T459" s="189">
        <v>0.40799999999999997</v>
      </c>
      <c r="U459" s="186" t="s">
        <v>781</v>
      </c>
      <c r="V459" s="189">
        <v>1.7000000000000001E-2</v>
      </c>
      <c r="W459" s="186" t="s">
        <v>782</v>
      </c>
      <c r="X459" s="189">
        <v>3.5999999999999997E-2</v>
      </c>
      <c r="Y459" s="186" t="s">
        <v>783</v>
      </c>
      <c r="Z459" s="212">
        <v>4.2727272727272727E-3</v>
      </c>
      <c r="AA459" s="22" t="s">
        <v>14</v>
      </c>
      <c r="AB459" s="212">
        <v>1.4545454545454545E-2</v>
      </c>
      <c r="AC459" s="22" t="s">
        <v>784</v>
      </c>
      <c r="AD459" s="212">
        <v>6.2159999999999993E-3</v>
      </c>
      <c r="AE459" s="22" t="s">
        <v>21</v>
      </c>
      <c r="AF459" s="212">
        <v>2.1818181818181819E-3</v>
      </c>
      <c r="AG459" s="22" t="s">
        <v>785</v>
      </c>
      <c r="AH459" s="212">
        <v>100.34660802321901</v>
      </c>
      <c r="AI459" s="22" t="s">
        <v>786</v>
      </c>
      <c r="AJ459" s="189">
        <v>89.9</v>
      </c>
      <c r="AK459" s="186" t="s">
        <v>787</v>
      </c>
      <c r="AL459" s="189">
        <v>0.2</v>
      </c>
      <c r="AM459" s="186" t="s">
        <v>773</v>
      </c>
      <c r="AN459" s="183">
        <v>0.4</v>
      </c>
      <c r="AO459" s="186" t="s">
        <v>738</v>
      </c>
    </row>
    <row r="460" spans="2:82">
      <c r="D460" s="187">
        <v>468</v>
      </c>
      <c r="E460" s="178">
        <v>27</v>
      </c>
      <c r="F460" s="183">
        <v>41.09</v>
      </c>
      <c r="G460" s="178" t="s">
        <v>788</v>
      </c>
      <c r="H460" s="189">
        <v>0.02</v>
      </c>
      <c r="I460" s="189" t="s">
        <v>789</v>
      </c>
      <c r="J460" s="189">
        <v>0.01</v>
      </c>
      <c r="K460" s="194" t="s">
        <v>790</v>
      </c>
      <c r="L460" s="189">
        <v>9.8610000000000007</v>
      </c>
      <c r="M460" s="194" t="s">
        <v>791</v>
      </c>
      <c r="N460" s="183">
        <v>0.156</v>
      </c>
      <c r="O460" s="194" t="s">
        <v>792</v>
      </c>
      <c r="P460" s="183">
        <v>48.401000000000003</v>
      </c>
      <c r="Q460" s="178" t="s">
        <v>793</v>
      </c>
      <c r="R460" s="178">
        <v>0.216</v>
      </c>
      <c r="S460" s="206" t="s">
        <v>794</v>
      </c>
      <c r="T460" s="189">
        <v>0.4</v>
      </c>
      <c r="U460" s="186" t="s">
        <v>795</v>
      </c>
      <c r="V460" s="189">
        <v>1.7000000000000001E-2</v>
      </c>
      <c r="W460" s="186" t="s">
        <v>782</v>
      </c>
      <c r="X460" s="189">
        <v>0.04</v>
      </c>
      <c r="Y460" s="186" t="s">
        <v>796</v>
      </c>
      <c r="Z460" s="212">
        <v>3.7142857142857147E-3</v>
      </c>
      <c r="AA460" s="22" t="s">
        <v>16</v>
      </c>
      <c r="AB460" s="212">
        <v>8.4285714285714294E-3</v>
      </c>
      <c r="AC460" s="22" t="s">
        <v>734</v>
      </c>
      <c r="AD460" s="212">
        <v>1.1340000000000001E-2</v>
      </c>
      <c r="AE460" s="22" t="s">
        <v>797</v>
      </c>
      <c r="AF460" s="212">
        <v>5.8571428571428568E-3</v>
      </c>
      <c r="AG460" s="22" t="s">
        <v>15</v>
      </c>
      <c r="AH460" s="212">
        <v>100.20889928461433</v>
      </c>
      <c r="AI460" s="22" t="s">
        <v>798</v>
      </c>
      <c r="AJ460" s="189">
        <v>89.7</v>
      </c>
      <c r="AK460" s="186" t="s">
        <v>799</v>
      </c>
      <c r="AL460" s="189">
        <v>0.2</v>
      </c>
      <c r="AM460" s="186" t="s">
        <v>800</v>
      </c>
      <c r="AN460" s="183">
        <v>0.4</v>
      </c>
      <c r="AO460" s="186" t="s">
        <v>801</v>
      </c>
    </row>
    <row r="461" spans="2:82">
      <c r="D461" s="187">
        <v>469</v>
      </c>
      <c r="E461" s="178">
        <v>18</v>
      </c>
      <c r="F461" s="183">
        <v>40.93</v>
      </c>
      <c r="G461" s="178" t="s">
        <v>802</v>
      </c>
      <c r="H461" s="189">
        <v>1.9E-2</v>
      </c>
      <c r="I461" s="189" t="s">
        <v>803</v>
      </c>
      <c r="J461" s="189">
        <v>8.0000000000000002E-3</v>
      </c>
      <c r="K461" s="194" t="s">
        <v>804</v>
      </c>
      <c r="L461" s="189">
        <v>9.6620000000000008</v>
      </c>
      <c r="M461" s="194" t="s">
        <v>805</v>
      </c>
      <c r="N461" s="183">
        <v>0.152</v>
      </c>
      <c r="O461" s="194" t="s">
        <v>806</v>
      </c>
      <c r="P461" s="183">
        <v>48.601999999999997</v>
      </c>
      <c r="Q461" s="178" t="s">
        <v>807</v>
      </c>
      <c r="R461" s="178">
        <v>0.20499999999999999</v>
      </c>
      <c r="S461" s="206" t="s">
        <v>808</v>
      </c>
      <c r="T461" s="189">
        <v>0.41299999999999998</v>
      </c>
      <c r="U461" s="186" t="s">
        <v>809</v>
      </c>
      <c r="V461" s="189">
        <v>1.7000000000000001E-2</v>
      </c>
      <c r="W461" s="186" t="s">
        <v>731</v>
      </c>
      <c r="X461" s="189">
        <v>0.04</v>
      </c>
      <c r="Y461" s="186" t="s">
        <v>810</v>
      </c>
      <c r="Z461" s="212">
        <v>1E-3</v>
      </c>
      <c r="AA461" s="22" t="s">
        <v>17</v>
      </c>
      <c r="AB461" s="212">
        <v>1.6000000000000001E-3</v>
      </c>
      <c r="AC461" s="22" t="s">
        <v>811</v>
      </c>
      <c r="AD461" s="212">
        <v>1.1995199999999999E-2</v>
      </c>
      <c r="AE461" s="22" t="s">
        <v>12</v>
      </c>
      <c r="AF461" s="212">
        <v>5.5999999999999991E-3</v>
      </c>
      <c r="AG461" s="22" t="s">
        <v>16</v>
      </c>
      <c r="AH461" s="212">
        <v>100.43543879209514</v>
      </c>
      <c r="AI461" s="22" t="s">
        <v>812</v>
      </c>
      <c r="AJ461" s="189">
        <v>89.9</v>
      </c>
      <c r="AK461" s="186" t="s">
        <v>813</v>
      </c>
      <c r="AL461" s="189">
        <v>0.2</v>
      </c>
      <c r="AM461" s="186" t="s">
        <v>773</v>
      </c>
      <c r="AN461" s="183">
        <v>0.4</v>
      </c>
      <c r="AO461" s="186" t="s">
        <v>694</v>
      </c>
    </row>
    <row r="462" spans="2:82">
      <c r="D462" s="187">
        <v>470</v>
      </c>
      <c r="E462" s="178">
        <v>34</v>
      </c>
      <c r="F462" s="179">
        <v>41.315913193878067</v>
      </c>
      <c r="G462" s="188" t="s">
        <v>814</v>
      </c>
      <c r="H462" s="180">
        <v>1.9000000000000006E-2</v>
      </c>
      <c r="I462" s="189" t="s">
        <v>815</v>
      </c>
      <c r="J462" s="180">
        <v>7.8474000000000009E-3</v>
      </c>
      <c r="K462" s="178" t="s">
        <v>816</v>
      </c>
      <c r="L462" s="181">
        <v>9.6099506550335416</v>
      </c>
      <c r="M462" s="178" t="s">
        <v>817</v>
      </c>
      <c r="N462" s="182">
        <v>0.18198400000000006</v>
      </c>
      <c r="O462" s="178" t="s">
        <v>818</v>
      </c>
      <c r="P462" s="179">
        <v>48.637900337142852</v>
      </c>
      <c r="Q462" s="178" t="s">
        <v>819</v>
      </c>
      <c r="R462" s="190">
        <v>0.20327999999999993</v>
      </c>
      <c r="S462" s="186" t="s">
        <v>820</v>
      </c>
      <c r="T462" s="180">
        <v>0.41595805714285716</v>
      </c>
      <c r="U462" s="186" t="s">
        <v>821</v>
      </c>
      <c r="V462" s="180">
        <v>1.6514902569226733E-2</v>
      </c>
      <c r="W462" s="186" t="s">
        <v>822</v>
      </c>
      <c r="X462" s="180">
        <v>4.0275199999999997E-2</v>
      </c>
      <c r="Y462" s="186" t="s">
        <v>823</v>
      </c>
      <c r="Z462" s="212">
        <v>8.9999999999999993E-3</v>
      </c>
      <c r="AA462" s="22" t="s">
        <v>824</v>
      </c>
      <c r="AB462" s="212">
        <v>2.1000000000000001E-2</v>
      </c>
      <c r="AC462" s="22" t="s">
        <v>825</v>
      </c>
      <c r="AD462" s="212">
        <v>0</v>
      </c>
      <c r="AE462" s="22" t="s">
        <v>749</v>
      </c>
      <c r="AF462" s="212">
        <v>1.2093600000000001E-2</v>
      </c>
      <c r="AG462" s="22" t="s">
        <v>826</v>
      </c>
      <c r="AH462" s="212">
        <v>99.688246799298554</v>
      </c>
      <c r="AI462" s="22" t="s">
        <v>827</v>
      </c>
      <c r="AJ462" s="210">
        <v>90.018456096463524</v>
      </c>
      <c r="AK462" s="186" t="s">
        <v>828</v>
      </c>
      <c r="AL462" s="189">
        <v>0.3</v>
      </c>
      <c r="AM462" s="186" t="s">
        <v>829</v>
      </c>
      <c r="AN462" s="183">
        <v>0.5</v>
      </c>
      <c r="AO462" s="186" t="s">
        <v>722</v>
      </c>
    </row>
    <row r="463" spans="2:82">
      <c r="D463" s="187">
        <v>475</v>
      </c>
      <c r="E463" s="178">
        <v>9</v>
      </c>
      <c r="F463" s="183">
        <v>40.97</v>
      </c>
      <c r="G463" s="190" t="s">
        <v>695</v>
      </c>
      <c r="H463" s="180">
        <v>1.7999999999999999E-2</v>
      </c>
      <c r="I463" s="180" t="s">
        <v>696</v>
      </c>
      <c r="J463" s="180">
        <v>8.0000000000000002E-3</v>
      </c>
      <c r="K463" s="190" t="s">
        <v>697</v>
      </c>
      <c r="L463" s="180">
        <v>9.7799999999999994</v>
      </c>
      <c r="M463" s="190" t="s">
        <v>698</v>
      </c>
      <c r="N463" s="182">
        <v>0.155</v>
      </c>
      <c r="O463" s="190" t="s">
        <v>699</v>
      </c>
      <c r="P463" s="182">
        <v>47.904000000000003</v>
      </c>
      <c r="Q463" s="190" t="s">
        <v>700</v>
      </c>
      <c r="R463" s="190">
        <v>0.216</v>
      </c>
      <c r="S463" s="205" t="s">
        <v>701</v>
      </c>
      <c r="T463" s="180">
        <v>0.40899999999999997</v>
      </c>
      <c r="U463" s="205" t="s">
        <v>702</v>
      </c>
      <c r="V463" s="210">
        <v>1.7000000000000001E-2</v>
      </c>
      <c r="W463" s="211" t="s">
        <v>703</v>
      </c>
      <c r="X463" s="210">
        <v>3.9E-2</v>
      </c>
      <c r="Y463" s="186" t="s">
        <v>704</v>
      </c>
      <c r="Z463" s="192" t="s">
        <v>591</v>
      </c>
      <c r="AA463" s="193" t="s">
        <v>591</v>
      </c>
      <c r="AB463" s="192" t="s">
        <v>591</v>
      </c>
      <c r="AC463" s="193" t="s">
        <v>591</v>
      </c>
      <c r="AD463" s="192" t="s">
        <v>591</v>
      </c>
      <c r="AE463" s="193" t="s">
        <v>591</v>
      </c>
      <c r="AF463" s="192" t="s">
        <v>591</v>
      </c>
      <c r="AG463" s="193" t="s">
        <v>591</v>
      </c>
      <c r="AH463" s="212">
        <v>100.4485950403339</v>
      </c>
      <c r="AI463" s="22" t="s">
        <v>705</v>
      </c>
      <c r="AJ463" s="189">
        <v>89.7</v>
      </c>
      <c r="AK463" s="186" t="s">
        <v>706</v>
      </c>
      <c r="AL463" s="210">
        <v>0.2</v>
      </c>
      <c r="AM463" s="186" t="s">
        <v>707</v>
      </c>
      <c r="AN463" s="185">
        <v>0.4</v>
      </c>
      <c r="AO463" s="186" t="s">
        <v>708</v>
      </c>
      <c r="AX463" s="173"/>
      <c r="AZ463" s="173"/>
      <c r="BA463" s="173"/>
      <c r="BB463" s="173"/>
    </row>
    <row r="464" spans="2:82">
      <c r="D464" s="187">
        <v>476</v>
      </c>
      <c r="E464" s="178">
        <v>34</v>
      </c>
      <c r="F464" s="183">
        <v>41.61</v>
      </c>
      <c r="G464" s="178" t="s">
        <v>830</v>
      </c>
      <c r="H464" s="189">
        <v>1.9E-2</v>
      </c>
      <c r="I464" s="189" t="s">
        <v>831</v>
      </c>
      <c r="J464" s="189">
        <v>8.9999999999999993E-3</v>
      </c>
      <c r="K464" s="194" t="s">
        <v>832</v>
      </c>
      <c r="L464" s="189">
        <v>9.8539999999999992</v>
      </c>
      <c r="M464" s="194" t="s">
        <v>833</v>
      </c>
      <c r="N464" s="183">
        <v>0.156</v>
      </c>
      <c r="O464" s="178" t="s">
        <v>834</v>
      </c>
      <c r="P464" s="183">
        <v>48.401000000000003</v>
      </c>
      <c r="Q464" s="194" t="s">
        <v>835</v>
      </c>
      <c r="R464" s="178">
        <v>0.22800000000000001</v>
      </c>
      <c r="S464" s="206" t="s">
        <v>836</v>
      </c>
      <c r="T464" s="189">
        <v>0.39100000000000001</v>
      </c>
      <c r="U464" s="186" t="s">
        <v>837</v>
      </c>
      <c r="V464" s="189">
        <v>1.7000000000000001E-2</v>
      </c>
      <c r="W464" s="186" t="s">
        <v>838</v>
      </c>
      <c r="X464" s="189">
        <v>3.9E-2</v>
      </c>
      <c r="Y464" s="186" t="s">
        <v>839</v>
      </c>
      <c r="Z464" s="212">
        <v>5.0000000000000001E-4</v>
      </c>
      <c r="AA464" s="22" t="s">
        <v>840</v>
      </c>
      <c r="AB464" s="212">
        <v>3.1E-2</v>
      </c>
      <c r="AC464" s="22" t="s">
        <v>841</v>
      </c>
      <c r="AD464" s="212">
        <v>4.8509999999999994E-3</v>
      </c>
      <c r="AE464" s="22" t="s">
        <v>842</v>
      </c>
      <c r="AF464" s="212">
        <v>3.0000000000000001E-3</v>
      </c>
      <c r="AG464" s="22" t="s">
        <v>733</v>
      </c>
      <c r="AH464" s="212">
        <v>99.895003563004593</v>
      </c>
      <c r="AI464" s="22" t="s">
        <v>843</v>
      </c>
      <c r="AJ464" s="189">
        <v>89.8</v>
      </c>
      <c r="AK464" s="186" t="s">
        <v>844</v>
      </c>
      <c r="AL464" s="210">
        <v>0.2</v>
      </c>
      <c r="AM464" s="186" t="s">
        <v>707</v>
      </c>
      <c r="AN464" s="185">
        <v>0.4</v>
      </c>
      <c r="AO464" s="186" t="s">
        <v>845</v>
      </c>
    </row>
    <row r="465" spans="4:54">
      <c r="D465" s="187">
        <v>477</v>
      </c>
      <c r="E465" s="178">
        <v>13</v>
      </c>
      <c r="F465" s="183">
        <v>40.909999999999997</v>
      </c>
      <c r="G465" s="178" t="s">
        <v>846</v>
      </c>
      <c r="H465" s="189">
        <v>0.02</v>
      </c>
      <c r="I465" s="189" t="s">
        <v>847</v>
      </c>
      <c r="J465" s="189">
        <v>0.01</v>
      </c>
      <c r="K465" s="194" t="s">
        <v>697</v>
      </c>
      <c r="L465" s="189">
        <v>9.6319999999999997</v>
      </c>
      <c r="M465" s="178" t="s">
        <v>848</v>
      </c>
      <c r="N465" s="183">
        <v>0.153</v>
      </c>
      <c r="O465" s="194" t="s">
        <v>849</v>
      </c>
      <c r="P465" s="183">
        <v>48.576999999999998</v>
      </c>
      <c r="Q465" s="194" t="s">
        <v>850</v>
      </c>
      <c r="R465" s="178">
        <v>0.22600000000000001</v>
      </c>
      <c r="S465" s="206" t="s">
        <v>851</v>
      </c>
      <c r="T465" s="189">
        <v>0.40899999999999997</v>
      </c>
      <c r="U465" s="186" t="s">
        <v>852</v>
      </c>
      <c r="V465" s="189">
        <v>1.7000000000000001E-2</v>
      </c>
      <c r="W465" s="186" t="s">
        <v>703</v>
      </c>
      <c r="X465" s="189">
        <v>3.9E-2</v>
      </c>
      <c r="Y465" s="186" t="s">
        <v>704</v>
      </c>
      <c r="Z465" s="212">
        <v>1.0999999999999999E-2</v>
      </c>
      <c r="AA465" s="22" t="s">
        <v>853</v>
      </c>
      <c r="AB465" s="212">
        <v>0</v>
      </c>
      <c r="AC465" s="22" t="s">
        <v>749</v>
      </c>
      <c r="AD465" s="212">
        <v>3.2633999999999996E-2</v>
      </c>
      <c r="AE465" s="22" t="s">
        <v>854</v>
      </c>
      <c r="AF465" s="212">
        <v>0</v>
      </c>
      <c r="AG465" s="22" t="s">
        <v>749</v>
      </c>
      <c r="AH465" s="212">
        <v>100.23633750195383</v>
      </c>
      <c r="AI465" s="22" t="s">
        <v>855</v>
      </c>
      <c r="AJ465" s="189">
        <v>89.9</v>
      </c>
      <c r="AK465" s="186" t="s">
        <v>856</v>
      </c>
      <c r="AL465" s="189">
        <v>0.2</v>
      </c>
      <c r="AM465" s="186" t="s">
        <v>829</v>
      </c>
      <c r="AN465" s="183">
        <v>0.4</v>
      </c>
      <c r="AO465" s="186" t="s">
        <v>845</v>
      </c>
    </row>
    <row r="466" spans="4:54">
      <c r="D466" s="187">
        <v>479</v>
      </c>
      <c r="E466" s="178">
        <v>26</v>
      </c>
      <c r="F466" s="183">
        <v>41.08</v>
      </c>
      <c r="G466" s="178" t="s">
        <v>857</v>
      </c>
      <c r="H466" s="189">
        <v>1.9E-2</v>
      </c>
      <c r="I466" s="189" t="s">
        <v>858</v>
      </c>
      <c r="J466" s="189">
        <v>8.9999999999999993E-3</v>
      </c>
      <c r="K466" s="194" t="s">
        <v>398</v>
      </c>
      <c r="L466" s="189">
        <v>9.5020000000000007</v>
      </c>
      <c r="M466" s="194" t="s">
        <v>859</v>
      </c>
      <c r="N466" s="183">
        <v>0.14899999999999999</v>
      </c>
      <c r="O466" s="178" t="s">
        <v>860</v>
      </c>
      <c r="P466" s="183">
        <v>48.838999999999999</v>
      </c>
      <c r="Q466" s="194" t="s">
        <v>861</v>
      </c>
      <c r="R466" s="178">
        <v>0.20799999999999999</v>
      </c>
      <c r="S466" s="206" t="s">
        <v>862</v>
      </c>
      <c r="T466" s="189">
        <v>0.41799999999999998</v>
      </c>
      <c r="U466" s="186" t="s">
        <v>863</v>
      </c>
      <c r="V466" s="189">
        <v>1.7000000000000001E-2</v>
      </c>
      <c r="W466" s="186" t="s">
        <v>864</v>
      </c>
      <c r="X466" s="189">
        <v>0.04</v>
      </c>
      <c r="Y466" s="186" t="s">
        <v>865</v>
      </c>
      <c r="Z466" s="212">
        <v>8.0000000000000002E-3</v>
      </c>
      <c r="AA466" s="22" t="s">
        <v>866</v>
      </c>
      <c r="AB466" s="212">
        <v>3.0000000000000001E-3</v>
      </c>
      <c r="AC466" s="22" t="s">
        <v>867</v>
      </c>
      <c r="AD466" s="212">
        <v>4.4099999999999999E-3</v>
      </c>
      <c r="AE466" s="22" t="s">
        <v>868</v>
      </c>
      <c r="AF466" s="212">
        <v>3.0000000000000001E-3</v>
      </c>
      <c r="AG466" s="22" t="s">
        <v>867</v>
      </c>
      <c r="AH466" s="212">
        <v>99.938492518031268</v>
      </c>
      <c r="AI466" s="22" t="s">
        <v>869</v>
      </c>
      <c r="AJ466" s="189">
        <v>90.2</v>
      </c>
      <c r="AK466" s="186" t="s">
        <v>870</v>
      </c>
      <c r="AL466" s="189">
        <v>0.2</v>
      </c>
      <c r="AM466" s="186" t="s">
        <v>871</v>
      </c>
      <c r="AN466" s="183">
        <v>0.4</v>
      </c>
      <c r="AO466" s="186" t="s">
        <v>738</v>
      </c>
    </row>
    <row r="467" spans="4:54">
      <c r="D467" s="187">
        <v>480</v>
      </c>
      <c r="E467" s="178">
        <v>24</v>
      </c>
      <c r="F467" s="183">
        <v>41.89</v>
      </c>
      <c r="G467" s="178" t="s">
        <v>872</v>
      </c>
      <c r="H467" s="189">
        <v>1.9E-2</v>
      </c>
      <c r="I467" s="189" t="s">
        <v>873</v>
      </c>
      <c r="J467" s="189">
        <v>0.01</v>
      </c>
      <c r="K467" s="194" t="s">
        <v>874</v>
      </c>
      <c r="L467" s="189">
        <v>9.1519999999999992</v>
      </c>
      <c r="M467" s="194" t="s">
        <v>875</v>
      </c>
      <c r="N467" s="183">
        <v>0.14199999999999999</v>
      </c>
      <c r="O467" s="194" t="s">
        <v>876</v>
      </c>
      <c r="P467" s="183">
        <v>48.792999999999999</v>
      </c>
      <c r="Q467" s="194" t="s">
        <v>877</v>
      </c>
      <c r="R467" s="178">
        <v>0.20300000000000001</v>
      </c>
      <c r="S467" s="186" t="s">
        <v>878</v>
      </c>
      <c r="T467" s="189">
        <v>0.45</v>
      </c>
      <c r="U467" s="186" t="s">
        <v>879</v>
      </c>
      <c r="V467" s="189">
        <v>1.7000000000000001E-2</v>
      </c>
      <c r="W467" s="186" t="s">
        <v>880</v>
      </c>
      <c r="X467" s="189">
        <v>4.2999999999999997E-2</v>
      </c>
      <c r="Y467" s="186" t="s">
        <v>881</v>
      </c>
      <c r="Z467" s="212">
        <v>6.0000000000000001E-3</v>
      </c>
      <c r="AA467" s="22" t="s">
        <v>18</v>
      </c>
      <c r="AB467" s="212">
        <v>1.2E-2</v>
      </c>
      <c r="AC467" s="22" t="s">
        <v>13</v>
      </c>
      <c r="AD467" s="212">
        <v>2.1167999999999999E-2</v>
      </c>
      <c r="AE467" s="22" t="s">
        <v>882</v>
      </c>
      <c r="AF467" s="212">
        <v>3.5000000000000001E-3</v>
      </c>
      <c r="AG467" s="22" t="s">
        <v>883</v>
      </c>
      <c r="AH467" s="212">
        <v>100.78604788359466</v>
      </c>
      <c r="AI467" s="22" t="s">
        <v>884</v>
      </c>
      <c r="AJ467" s="189">
        <v>90.5</v>
      </c>
      <c r="AK467" s="186" t="s">
        <v>885</v>
      </c>
      <c r="AL467" s="189">
        <v>0.3</v>
      </c>
      <c r="AM467" s="186" t="s">
        <v>773</v>
      </c>
      <c r="AN467" s="183">
        <v>0.5</v>
      </c>
      <c r="AO467" s="186" t="s">
        <v>722</v>
      </c>
    </row>
    <row r="468" spans="4:54">
      <c r="D468" s="187">
        <v>482</v>
      </c>
      <c r="E468" s="178">
        <v>30</v>
      </c>
      <c r="F468" s="183">
        <v>40.76</v>
      </c>
      <c r="G468" s="178" t="s">
        <v>886</v>
      </c>
      <c r="H468" s="189">
        <v>1.9E-2</v>
      </c>
      <c r="I468" s="189" t="s">
        <v>887</v>
      </c>
      <c r="J468" s="189">
        <v>8.0000000000000002E-3</v>
      </c>
      <c r="K468" s="194" t="s">
        <v>888</v>
      </c>
      <c r="L468" s="189">
        <v>9.7279999999999998</v>
      </c>
      <c r="M468" s="194" t="s">
        <v>889</v>
      </c>
      <c r="N468" s="183">
        <v>0.153</v>
      </c>
      <c r="O468" s="194" t="s">
        <v>890</v>
      </c>
      <c r="P468" s="183">
        <v>48.838999999999999</v>
      </c>
      <c r="Q468" s="194" t="s">
        <v>891</v>
      </c>
      <c r="R468" s="178">
        <v>0.20399999999999999</v>
      </c>
      <c r="S468" s="186" t="s">
        <v>892</v>
      </c>
      <c r="T468" s="189">
        <v>0.39600000000000002</v>
      </c>
      <c r="U468" s="186" t="s">
        <v>893</v>
      </c>
      <c r="V468" s="189">
        <v>1.7000000000000001E-2</v>
      </c>
      <c r="W468" s="186" t="s">
        <v>731</v>
      </c>
      <c r="X468" s="189">
        <v>3.7999999999999999E-2</v>
      </c>
      <c r="Y468" s="186" t="s">
        <v>894</v>
      </c>
      <c r="Z468" s="212">
        <v>1.5000000000000002E-3</v>
      </c>
      <c r="AA468" s="22" t="s">
        <v>883</v>
      </c>
      <c r="AB468" s="212">
        <v>1.0333333333333333E-2</v>
      </c>
      <c r="AC468" s="22" t="s">
        <v>797</v>
      </c>
      <c r="AD468" s="212">
        <v>1.1612999999999998E-2</v>
      </c>
      <c r="AE468" s="22" t="s">
        <v>20</v>
      </c>
      <c r="AF468" s="212">
        <v>5.6666666666666671E-3</v>
      </c>
      <c r="AG468" s="22" t="s">
        <v>11</v>
      </c>
      <c r="AH468" s="212">
        <v>100.37739141833065</v>
      </c>
      <c r="AI468" s="22" t="s">
        <v>895</v>
      </c>
      <c r="AJ468" s="189">
        <v>89.9</v>
      </c>
      <c r="AK468" s="186" t="s">
        <v>896</v>
      </c>
      <c r="AL468" s="189">
        <v>0.2</v>
      </c>
      <c r="AM468" s="186" t="s">
        <v>897</v>
      </c>
      <c r="AN468" s="183">
        <v>0.4</v>
      </c>
      <c r="AO468" s="186" t="s">
        <v>898</v>
      </c>
    </row>
    <row r="469" spans="4:54">
      <c r="D469" s="435" t="s">
        <v>10</v>
      </c>
      <c r="E469" s="195">
        <v>25</v>
      </c>
      <c r="F469" s="436">
        <v>40.847858687999995</v>
      </c>
      <c r="G469" s="437" t="s">
        <v>668</v>
      </c>
      <c r="H469" s="438">
        <v>2.5520000000000008E-2</v>
      </c>
      <c r="I469" s="439" t="s">
        <v>669</v>
      </c>
      <c r="J469" s="438">
        <v>1.42435829746242E-2</v>
      </c>
      <c r="K469" s="440" t="s">
        <v>19</v>
      </c>
      <c r="L469" s="441">
        <v>10.151936079999999</v>
      </c>
      <c r="M469" s="440" t="s">
        <v>670</v>
      </c>
      <c r="N469" s="442">
        <v>0.19700000000000004</v>
      </c>
      <c r="O469" s="195" t="s">
        <v>671</v>
      </c>
      <c r="P469" s="436">
        <v>47.693158799999992</v>
      </c>
      <c r="Q469" s="440" t="s">
        <v>672</v>
      </c>
      <c r="R469" s="443">
        <v>0.20652660688342078</v>
      </c>
      <c r="S469" s="198" t="s">
        <v>673</v>
      </c>
      <c r="T469" s="444" t="s">
        <v>591</v>
      </c>
      <c r="U469" s="445" t="s">
        <v>591</v>
      </c>
      <c r="V469" s="444" t="s">
        <v>591</v>
      </c>
      <c r="W469" s="445" t="s">
        <v>591</v>
      </c>
      <c r="X469" s="438">
        <v>4.2720000000000008E-2</v>
      </c>
      <c r="Y469" s="198" t="s">
        <v>674</v>
      </c>
      <c r="Z469" s="438">
        <v>3.7599999999999999E-3</v>
      </c>
      <c r="AA469" s="198" t="s">
        <v>675</v>
      </c>
      <c r="AB469" s="438">
        <v>8.4800000000000014E-3</v>
      </c>
      <c r="AC469" s="198" t="s">
        <v>676</v>
      </c>
      <c r="AD469" s="438">
        <v>1.435896E-2</v>
      </c>
      <c r="AE469" s="198" t="s">
        <v>676</v>
      </c>
      <c r="AF469" s="438">
        <v>6.6000000000000017E-3</v>
      </c>
      <c r="AG469" s="198" t="s">
        <v>677</v>
      </c>
      <c r="AH469" s="438">
        <v>99.21216271785805</v>
      </c>
      <c r="AI469" s="198" t="s">
        <v>678</v>
      </c>
      <c r="AJ469" s="446">
        <v>89.324417043338883</v>
      </c>
      <c r="AK469" s="198" t="s">
        <v>679</v>
      </c>
      <c r="AL469" s="197">
        <v>0.4</v>
      </c>
      <c r="AM469" s="198"/>
      <c r="AN469" s="196"/>
      <c r="AO469" s="198"/>
      <c r="AX469" s="167"/>
      <c r="AZ469" s="173"/>
      <c r="BA469" s="167"/>
      <c r="BB469" s="167"/>
    </row>
  </sheetData>
  <autoFilter ref="A10:CD448"/>
  <phoneticPr fontId="17" type="noConversion"/>
  <pageMargins left="0.7" right="0.7" top="0.75" bottom="0.75" header="0.3" footer="0.3"/>
  <pageSetup paperSize="9" orientation="portrait" horizontalDpi="4294967292" verticalDpi="4294967292" r:id="rId1"/>
  <ignoredErrors>
    <ignoredError sqref="B421:B445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L375"/>
  <sheetViews>
    <sheetView zoomScale="85" zoomScaleNormal="85" workbookViewId="0">
      <pane xSplit="2" ySplit="6" topLeftCell="C340" activePane="bottomRight" state="frozen"/>
      <selection pane="topRight" activeCell="B1" sqref="B1"/>
      <selection pane="bottomLeft" activeCell="A3" sqref="A3"/>
      <selection pane="bottomRight" activeCell="F3" sqref="F3"/>
    </sheetView>
  </sheetViews>
  <sheetFormatPr defaultRowHeight="15"/>
  <cols>
    <col min="1" max="1" width="11.7109375" style="18" customWidth="1"/>
    <col min="2" max="2" width="14.42578125" style="18" customWidth="1"/>
    <col min="3" max="15" width="9.140625" style="18"/>
    <col min="16" max="16" width="12.5703125" style="18" customWidth="1"/>
    <col min="17" max="16384" width="9.140625" style="18"/>
  </cols>
  <sheetData>
    <row r="1" spans="1:20" ht="15.75">
      <c r="A1" s="99" t="s">
        <v>1163</v>
      </c>
    </row>
    <row r="2" spans="1:20">
      <c r="A2" s="18" t="s">
        <v>1162</v>
      </c>
    </row>
    <row r="3" spans="1:20">
      <c r="A3" s="454" t="s">
        <v>1290</v>
      </c>
    </row>
    <row r="5" spans="1:20">
      <c r="B5" s="17"/>
      <c r="C5" s="18" t="s">
        <v>1135</v>
      </c>
      <c r="D5" s="18" t="s">
        <v>1135</v>
      </c>
      <c r="E5" s="18" t="s">
        <v>1135</v>
      </c>
      <c r="F5" s="18" t="s">
        <v>1135</v>
      </c>
      <c r="G5" s="18" t="s">
        <v>1135</v>
      </c>
      <c r="H5" s="18" t="s">
        <v>1135</v>
      </c>
      <c r="I5" s="18" t="s">
        <v>1135</v>
      </c>
      <c r="J5" s="18" t="s">
        <v>1135</v>
      </c>
      <c r="K5" s="18" t="s">
        <v>1135</v>
      </c>
      <c r="L5" s="18" t="s">
        <v>1135</v>
      </c>
      <c r="M5" s="18" t="s">
        <v>1135</v>
      </c>
      <c r="N5" s="18" t="s">
        <v>1135</v>
      </c>
    </row>
    <row r="6" spans="1:20" ht="32.25" customHeight="1">
      <c r="A6" s="336" t="s">
        <v>1003</v>
      </c>
      <c r="B6" s="337" t="s">
        <v>31</v>
      </c>
      <c r="C6" s="338" t="s">
        <v>35</v>
      </c>
      <c r="D6" s="338" t="s">
        <v>36</v>
      </c>
      <c r="E6" s="338" t="s">
        <v>37</v>
      </c>
      <c r="F6" s="338" t="s">
        <v>4</v>
      </c>
      <c r="G6" s="338" t="s">
        <v>5</v>
      </c>
      <c r="H6" s="338" t="s">
        <v>6</v>
      </c>
      <c r="I6" s="338" t="s">
        <v>38</v>
      </c>
      <c r="J6" s="338" t="s">
        <v>39</v>
      </c>
      <c r="K6" s="338" t="s">
        <v>40</v>
      </c>
      <c r="L6" s="338" t="s">
        <v>41</v>
      </c>
      <c r="M6" s="338" t="s">
        <v>42</v>
      </c>
      <c r="N6" s="338" t="s">
        <v>9</v>
      </c>
      <c r="O6" s="338" t="s">
        <v>43</v>
      </c>
      <c r="P6" s="338" t="s">
        <v>44</v>
      </c>
      <c r="Q6" s="338" t="s">
        <v>45</v>
      </c>
      <c r="R6" s="338" t="s">
        <v>46</v>
      </c>
      <c r="S6" s="338" t="s">
        <v>47</v>
      </c>
      <c r="T6" s="338" t="s">
        <v>48</v>
      </c>
    </row>
    <row r="7" spans="1:20">
      <c r="A7" s="18" t="s">
        <v>1004</v>
      </c>
      <c r="B7" s="21" t="s">
        <v>68</v>
      </c>
      <c r="C7" s="18">
        <v>53.981000000000002</v>
      </c>
      <c r="D7" s="18">
        <v>0.752</v>
      </c>
      <c r="E7" s="18">
        <v>0.32</v>
      </c>
      <c r="F7" s="18">
        <v>2.6989999999999998</v>
      </c>
      <c r="G7" s="18">
        <v>7.4999999999999997E-2</v>
      </c>
      <c r="H7" s="18">
        <v>17.823</v>
      </c>
      <c r="I7" s="18">
        <v>22.927</v>
      </c>
      <c r="J7" s="18">
        <v>0.34300000000000003</v>
      </c>
      <c r="K7" s="18">
        <v>4.0000000000000001E-3</v>
      </c>
      <c r="L7" s="18">
        <v>4.4999999999999998E-2</v>
      </c>
      <c r="M7" s="18">
        <v>0.73699999999999999</v>
      </c>
      <c r="N7" s="18">
        <v>99.706000000000003</v>
      </c>
      <c r="O7" s="18">
        <v>92.1</v>
      </c>
      <c r="P7" s="18">
        <v>2.302</v>
      </c>
      <c r="Q7" s="18">
        <v>7162</v>
      </c>
      <c r="R7" s="18">
        <v>0.45</v>
      </c>
      <c r="S7" s="18">
        <v>0.51</v>
      </c>
      <c r="T7" s="22">
        <v>0.04</v>
      </c>
    </row>
    <row r="8" spans="1:20">
      <c r="A8" s="18" t="s">
        <v>1004</v>
      </c>
      <c r="B8" s="21" t="s">
        <v>69</v>
      </c>
      <c r="C8" s="18">
        <v>53.923999999999999</v>
      </c>
      <c r="D8" s="18">
        <v>0.755</v>
      </c>
      <c r="E8" s="18">
        <v>0.33400000000000002</v>
      </c>
      <c r="F8" s="18">
        <v>2.8690000000000002</v>
      </c>
      <c r="G8" s="18">
        <v>7.6999999999999999E-2</v>
      </c>
      <c r="H8" s="18">
        <v>18.035</v>
      </c>
      <c r="I8" s="18">
        <v>22.433</v>
      </c>
      <c r="J8" s="18">
        <v>0.35</v>
      </c>
      <c r="K8" s="18">
        <v>8.0000000000000002E-3</v>
      </c>
      <c r="L8" s="18">
        <v>5.1999999999999998E-2</v>
      </c>
      <c r="M8" s="18">
        <v>0.75600000000000001</v>
      </c>
      <c r="N8" s="18">
        <v>99.593000000000004</v>
      </c>
      <c r="O8" s="18">
        <v>91.7</v>
      </c>
      <c r="P8" s="18">
        <v>2.2669999999999999</v>
      </c>
      <c r="Q8" s="18">
        <v>6725</v>
      </c>
      <c r="R8" s="18">
        <v>0.44</v>
      </c>
      <c r="S8" s="18">
        <v>0.52</v>
      </c>
      <c r="T8" s="22">
        <v>0.04</v>
      </c>
    </row>
    <row r="9" spans="1:20">
      <c r="A9" s="18" t="s">
        <v>1004</v>
      </c>
      <c r="B9" s="21" t="s">
        <v>70</v>
      </c>
      <c r="C9" s="18">
        <v>53.451000000000001</v>
      </c>
      <c r="D9" s="18">
        <v>0.91</v>
      </c>
      <c r="E9" s="18">
        <v>0.50900000000000001</v>
      </c>
      <c r="F9" s="18">
        <v>2.9470000000000001</v>
      </c>
      <c r="G9" s="18">
        <v>7.1999999999999995E-2</v>
      </c>
      <c r="H9" s="18">
        <v>17.768000000000001</v>
      </c>
      <c r="I9" s="18">
        <v>22.388999999999999</v>
      </c>
      <c r="J9" s="18">
        <v>0.48199999999999998</v>
      </c>
      <c r="K9" s="18">
        <v>1.2E-2</v>
      </c>
      <c r="L9" s="18">
        <v>4.4999999999999998E-2</v>
      </c>
      <c r="M9" s="18">
        <v>1.034</v>
      </c>
      <c r="N9" s="18">
        <v>99.617999999999995</v>
      </c>
      <c r="O9" s="18">
        <v>91.4</v>
      </c>
      <c r="P9" s="18">
        <v>2.032</v>
      </c>
      <c r="Q9" s="18">
        <v>4401</v>
      </c>
      <c r="R9" s="18">
        <v>0.44</v>
      </c>
      <c r="S9" s="18">
        <v>0.53</v>
      </c>
      <c r="T9" s="22">
        <v>0.03</v>
      </c>
    </row>
    <row r="10" spans="1:20">
      <c r="A10" s="18" t="s">
        <v>1004</v>
      </c>
      <c r="B10" s="21" t="s">
        <v>71</v>
      </c>
      <c r="C10" s="18">
        <v>53.616999999999997</v>
      </c>
      <c r="D10" s="18">
        <v>0.88800000000000001</v>
      </c>
      <c r="E10" s="18">
        <v>0.48499999999999999</v>
      </c>
      <c r="F10" s="18">
        <v>2.9950000000000001</v>
      </c>
      <c r="G10" s="18">
        <v>7.8E-2</v>
      </c>
      <c r="H10" s="18">
        <v>17.728000000000002</v>
      </c>
      <c r="I10" s="18">
        <v>22.47</v>
      </c>
      <c r="J10" s="18">
        <v>0.48899999999999999</v>
      </c>
      <c r="K10" s="18">
        <v>1.2999999999999999E-2</v>
      </c>
      <c r="L10" s="18">
        <v>5.6000000000000001E-2</v>
      </c>
      <c r="M10" s="18">
        <v>0.92200000000000004</v>
      </c>
      <c r="N10" s="18">
        <v>99.74</v>
      </c>
      <c r="O10" s="18">
        <v>91.2</v>
      </c>
      <c r="P10" s="18">
        <v>1.901</v>
      </c>
      <c r="Q10" s="18">
        <v>4634</v>
      </c>
      <c r="R10" s="18">
        <v>0.44</v>
      </c>
      <c r="S10" s="18">
        <v>0.52</v>
      </c>
      <c r="T10" s="22">
        <v>0.03</v>
      </c>
    </row>
    <row r="11" spans="1:20">
      <c r="A11" s="18" t="s">
        <v>1004</v>
      </c>
      <c r="B11" s="21" t="s">
        <v>72</v>
      </c>
      <c r="C11" s="18">
        <v>53.37</v>
      </c>
      <c r="D11" s="18">
        <v>0.96399999999999997</v>
      </c>
      <c r="E11" s="18">
        <v>0.36799999999999999</v>
      </c>
      <c r="F11" s="18">
        <v>3.0680000000000001</v>
      </c>
      <c r="G11" s="18">
        <v>8.1000000000000003E-2</v>
      </c>
      <c r="H11" s="18">
        <v>17.64</v>
      </c>
      <c r="I11" s="18">
        <v>22.974</v>
      </c>
      <c r="J11" s="18">
        <v>0.40500000000000003</v>
      </c>
      <c r="K11" s="18">
        <v>7.0000000000000001E-3</v>
      </c>
      <c r="L11" s="18">
        <v>3.7999999999999999E-2</v>
      </c>
      <c r="M11" s="18">
        <v>0.52</v>
      </c>
      <c r="N11" s="18">
        <v>99.436000000000007</v>
      </c>
      <c r="O11" s="18">
        <v>91</v>
      </c>
      <c r="P11" s="18">
        <v>1.415</v>
      </c>
      <c r="Q11" s="18">
        <v>6247</v>
      </c>
      <c r="R11" s="18">
        <v>0.45</v>
      </c>
      <c r="S11" s="18">
        <v>0.52</v>
      </c>
      <c r="T11" s="22">
        <v>0.03</v>
      </c>
    </row>
    <row r="12" spans="1:20">
      <c r="A12" s="18" t="s">
        <v>1004</v>
      </c>
      <c r="B12" s="21" t="s">
        <v>73</v>
      </c>
      <c r="C12" s="18">
        <v>53.694000000000003</v>
      </c>
      <c r="D12" s="18">
        <v>0.84899999999999998</v>
      </c>
      <c r="E12" s="18">
        <v>0.503</v>
      </c>
      <c r="F12" s="18">
        <v>3.0089999999999999</v>
      </c>
      <c r="G12" s="18">
        <v>0.08</v>
      </c>
      <c r="H12" s="18">
        <v>17.756</v>
      </c>
      <c r="I12" s="18">
        <v>22.25</v>
      </c>
      <c r="J12" s="18">
        <v>0.49199999999999999</v>
      </c>
      <c r="K12" s="18">
        <v>1.4E-2</v>
      </c>
      <c r="L12" s="18">
        <v>5.8999999999999997E-2</v>
      </c>
      <c r="M12" s="18">
        <v>0.98599999999999999</v>
      </c>
      <c r="N12" s="18">
        <v>99.691999999999993</v>
      </c>
      <c r="O12" s="18">
        <v>91.2</v>
      </c>
      <c r="P12" s="18">
        <v>1.9590000000000001</v>
      </c>
      <c r="Q12" s="18">
        <v>4419</v>
      </c>
      <c r="R12" s="18">
        <v>0.44</v>
      </c>
      <c r="S12" s="18">
        <v>0.52</v>
      </c>
      <c r="T12" s="22">
        <v>0.04</v>
      </c>
    </row>
    <row r="13" spans="1:20">
      <c r="A13" s="18" t="s">
        <v>1004</v>
      </c>
      <c r="B13" s="21" t="s">
        <v>74</v>
      </c>
      <c r="C13" s="18">
        <v>53.621000000000002</v>
      </c>
      <c r="D13" s="18">
        <v>0.90900000000000003</v>
      </c>
      <c r="E13" s="18">
        <v>0.56599999999999995</v>
      </c>
      <c r="F13" s="18">
        <v>3.077</v>
      </c>
      <c r="G13" s="18">
        <v>8.7999999999999995E-2</v>
      </c>
      <c r="H13" s="18">
        <v>17.626999999999999</v>
      </c>
      <c r="I13" s="18">
        <v>22.283000000000001</v>
      </c>
      <c r="J13" s="18">
        <v>0.49199999999999999</v>
      </c>
      <c r="K13" s="18">
        <v>8.0000000000000002E-3</v>
      </c>
      <c r="L13" s="18">
        <v>4.9000000000000002E-2</v>
      </c>
      <c r="M13" s="18">
        <v>0.96499999999999997</v>
      </c>
      <c r="N13" s="18">
        <v>99.685000000000002</v>
      </c>
      <c r="O13" s="18">
        <v>91</v>
      </c>
      <c r="P13" s="18">
        <v>1.706</v>
      </c>
      <c r="Q13" s="18">
        <v>3939</v>
      </c>
      <c r="R13" s="18">
        <v>0.44</v>
      </c>
      <c r="S13" s="18">
        <v>0.52</v>
      </c>
      <c r="T13" s="22">
        <v>0.04</v>
      </c>
    </row>
    <row r="14" spans="1:20">
      <c r="A14" s="18" t="s">
        <v>1004</v>
      </c>
      <c r="B14" s="21" t="s">
        <v>75</v>
      </c>
      <c r="C14" s="18">
        <v>53.591999999999999</v>
      </c>
      <c r="D14" s="18">
        <v>1.052</v>
      </c>
      <c r="E14" s="18">
        <v>0.60499999999999998</v>
      </c>
      <c r="F14" s="18">
        <v>3.226</v>
      </c>
      <c r="G14" s="18">
        <v>8.4000000000000005E-2</v>
      </c>
      <c r="H14" s="18">
        <v>17.931000000000001</v>
      </c>
      <c r="I14" s="18">
        <v>22.001000000000001</v>
      </c>
      <c r="J14" s="18">
        <v>0.49099999999999999</v>
      </c>
      <c r="K14" s="18">
        <v>1.2E-2</v>
      </c>
      <c r="L14" s="18">
        <v>5.5E-2</v>
      </c>
      <c r="M14" s="18">
        <v>0.98799999999999999</v>
      </c>
      <c r="N14" s="18">
        <v>100.03700000000001</v>
      </c>
      <c r="O14" s="18">
        <v>90.7</v>
      </c>
      <c r="P14" s="18">
        <v>1.633</v>
      </c>
      <c r="Q14" s="18">
        <v>3636</v>
      </c>
      <c r="R14" s="18">
        <v>0.43</v>
      </c>
      <c r="S14" s="18">
        <v>0.53</v>
      </c>
      <c r="T14" s="22">
        <v>0.04</v>
      </c>
    </row>
    <row r="15" spans="1:20">
      <c r="A15" s="18" t="s">
        <v>1004</v>
      </c>
      <c r="B15" s="21" t="s">
        <v>76</v>
      </c>
      <c r="C15" s="18">
        <v>53.661000000000001</v>
      </c>
      <c r="D15" s="18">
        <v>0.94099999999999995</v>
      </c>
      <c r="E15" s="18">
        <v>0.52700000000000002</v>
      </c>
      <c r="F15" s="18">
        <v>3.1970000000000001</v>
      </c>
      <c r="G15" s="18">
        <v>8.1000000000000003E-2</v>
      </c>
      <c r="H15" s="18">
        <v>17.759</v>
      </c>
      <c r="I15" s="18">
        <v>22.085000000000001</v>
      </c>
      <c r="J15" s="18">
        <v>0.47199999999999998</v>
      </c>
      <c r="K15" s="18">
        <v>3.0000000000000001E-3</v>
      </c>
      <c r="L15" s="18">
        <v>4.7E-2</v>
      </c>
      <c r="M15" s="18">
        <v>0.87</v>
      </c>
      <c r="N15" s="18">
        <v>99.644999999999996</v>
      </c>
      <c r="O15" s="18">
        <v>90.7</v>
      </c>
      <c r="P15" s="18">
        <v>1.65</v>
      </c>
      <c r="Q15" s="18">
        <v>4188</v>
      </c>
      <c r="R15" s="18">
        <v>0.44</v>
      </c>
      <c r="S15" s="18">
        <v>0.52</v>
      </c>
      <c r="T15" s="22">
        <v>0.04</v>
      </c>
    </row>
    <row r="16" spans="1:20">
      <c r="A16" s="18" t="s">
        <v>1004</v>
      </c>
      <c r="B16" s="21" t="s">
        <v>77</v>
      </c>
      <c r="C16" s="18">
        <v>53.512</v>
      </c>
      <c r="D16" s="18">
        <v>1.345</v>
      </c>
      <c r="E16" s="18">
        <v>0.24399999999999999</v>
      </c>
      <c r="F16" s="18">
        <v>3.0150000000000001</v>
      </c>
      <c r="G16" s="18">
        <v>7.4999999999999997E-2</v>
      </c>
      <c r="H16" s="18">
        <v>17.082999999999998</v>
      </c>
      <c r="I16" s="18">
        <v>23.79</v>
      </c>
      <c r="J16" s="18">
        <v>0.39300000000000002</v>
      </c>
      <c r="K16" s="18">
        <v>4.0000000000000001E-3</v>
      </c>
      <c r="L16" s="18">
        <v>2.5000000000000001E-2</v>
      </c>
      <c r="M16" s="18">
        <v>0.504</v>
      </c>
      <c r="N16" s="18">
        <v>99.99</v>
      </c>
      <c r="O16" s="18">
        <v>90.9</v>
      </c>
      <c r="P16" s="18">
        <v>2.0609999999999999</v>
      </c>
      <c r="Q16" s="18">
        <v>9730</v>
      </c>
      <c r="R16" s="18">
        <v>0.47</v>
      </c>
      <c r="S16" s="18">
        <v>0.49</v>
      </c>
      <c r="T16" s="22">
        <v>0.04</v>
      </c>
    </row>
    <row r="17" spans="1:20">
      <c r="A17" s="18" t="s">
        <v>1004</v>
      </c>
      <c r="B17" s="21" t="s">
        <v>78</v>
      </c>
      <c r="C17" s="18">
        <v>53.929000000000002</v>
      </c>
      <c r="D17" s="18">
        <v>0.70499999999999996</v>
      </c>
      <c r="E17" s="18">
        <v>0.35</v>
      </c>
      <c r="F17" s="18">
        <v>2.7290000000000001</v>
      </c>
      <c r="G17" s="18">
        <v>7.8E-2</v>
      </c>
      <c r="H17" s="18">
        <v>17.954000000000001</v>
      </c>
      <c r="I17" s="18">
        <v>22.777000000000001</v>
      </c>
      <c r="J17" s="18">
        <v>0.38</v>
      </c>
      <c r="K17" s="18">
        <v>8.9999999999999993E-3</v>
      </c>
      <c r="L17" s="18">
        <v>5.0999999999999997E-2</v>
      </c>
      <c r="M17" s="18">
        <v>0.79500000000000004</v>
      </c>
      <c r="N17" s="18">
        <v>99.757000000000005</v>
      </c>
      <c r="O17" s="18">
        <v>92.1</v>
      </c>
      <c r="P17" s="18">
        <v>2.27</v>
      </c>
      <c r="Q17" s="18">
        <v>6505</v>
      </c>
      <c r="R17" s="18">
        <v>0.45</v>
      </c>
      <c r="S17" s="18">
        <v>0.52</v>
      </c>
      <c r="T17" s="22">
        <v>0.03</v>
      </c>
    </row>
    <row r="18" spans="1:20">
      <c r="A18" s="18" t="s">
        <v>1004</v>
      </c>
      <c r="B18" s="21" t="s">
        <v>79</v>
      </c>
      <c r="C18" s="18">
        <v>53.887</v>
      </c>
      <c r="D18" s="18">
        <v>0.78500000000000003</v>
      </c>
      <c r="E18" s="18">
        <v>0.3</v>
      </c>
      <c r="F18" s="18">
        <v>3.15</v>
      </c>
      <c r="G18" s="18">
        <v>8.5000000000000006E-2</v>
      </c>
      <c r="H18" s="18">
        <v>18.071999999999999</v>
      </c>
      <c r="I18" s="18">
        <v>22.495000000000001</v>
      </c>
      <c r="J18" s="18">
        <v>0.31900000000000001</v>
      </c>
      <c r="L18" s="18">
        <v>4.9000000000000002E-2</v>
      </c>
      <c r="M18" s="18">
        <v>0.48</v>
      </c>
      <c r="N18" s="18">
        <v>99.622</v>
      </c>
      <c r="O18" s="18">
        <v>91</v>
      </c>
      <c r="P18" s="18">
        <v>1.5960000000000001</v>
      </c>
      <c r="Q18" s="18">
        <v>7487</v>
      </c>
      <c r="R18" s="18">
        <v>0.44</v>
      </c>
      <c r="S18" s="18">
        <v>0.52</v>
      </c>
      <c r="T18" s="22">
        <v>0.04</v>
      </c>
    </row>
    <row r="19" spans="1:20">
      <c r="A19" s="18" t="s">
        <v>1004</v>
      </c>
      <c r="B19" s="21" t="s">
        <v>80</v>
      </c>
      <c r="C19" s="18">
        <v>53.853999999999999</v>
      </c>
      <c r="D19" s="18">
        <v>0.72299999999999998</v>
      </c>
      <c r="E19" s="18">
        <v>0.35799999999999998</v>
      </c>
      <c r="F19" s="18">
        <v>2.7330000000000001</v>
      </c>
      <c r="G19" s="18">
        <v>0.08</v>
      </c>
      <c r="H19" s="18">
        <v>17.896000000000001</v>
      </c>
      <c r="I19" s="18">
        <v>22.632000000000001</v>
      </c>
      <c r="J19" s="18">
        <v>0.38100000000000001</v>
      </c>
      <c r="K19" s="18">
        <v>7.0000000000000001E-3</v>
      </c>
      <c r="L19" s="18">
        <v>0.05</v>
      </c>
      <c r="M19" s="18">
        <v>0.77900000000000003</v>
      </c>
      <c r="N19" s="18">
        <v>99.492999999999995</v>
      </c>
      <c r="O19" s="18">
        <v>92</v>
      </c>
      <c r="P19" s="18">
        <v>2.1739999999999999</v>
      </c>
      <c r="Q19" s="18">
        <v>6314</v>
      </c>
      <c r="R19" s="18">
        <v>0.45</v>
      </c>
      <c r="S19" s="18">
        <v>0.52</v>
      </c>
      <c r="T19" s="22">
        <v>0.04</v>
      </c>
    </row>
    <row r="20" spans="1:20">
      <c r="A20" s="18" t="s">
        <v>1004</v>
      </c>
      <c r="B20" s="21" t="s">
        <v>81</v>
      </c>
      <c r="C20" s="18">
        <v>53.667000000000002</v>
      </c>
      <c r="D20" s="18">
        <v>0.92800000000000005</v>
      </c>
      <c r="E20" s="18">
        <v>0.314</v>
      </c>
      <c r="F20" s="18">
        <v>3.585</v>
      </c>
      <c r="G20" s="18">
        <v>0.107</v>
      </c>
      <c r="H20" s="18">
        <v>18.135999999999999</v>
      </c>
      <c r="I20" s="18">
        <v>22.021999999999998</v>
      </c>
      <c r="J20" s="18">
        <v>0.31</v>
      </c>
      <c r="K20" s="18">
        <v>1.4999999999999999E-2</v>
      </c>
      <c r="L20" s="18">
        <v>4.4999999999999998E-2</v>
      </c>
      <c r="M20" s="18">
        <v>0.29799999999999999</v>
      </c>
      <c r="N20" s="18">
        <v>99.427000000000007</v>
      </c>
      <c r="O20" s="18">
        <v>89.9</v>
      </c>
      <c r="P20" s="18">
        <v>0.94899999999999995</v>
      </c>
      <c r="Q20" s="18">
        <v>7015</v>
      </c>
      <c r="R20" s="18">
        <v>0.44</v>
      </c>
      <c r="S20" s="18">
        <v>0.52</v>
      </c>
      <c r="T20" s="22">
        <v>0.05</v>
      </c>
    </row>
    <row r="21" spans="1:20">
      <c r="A21" s="18" t="s">
        <v>1004</v>
      </c>
      <c r="B21" s="21" t="s">
        <v>82</v>
      </c>
      <c r="C21" s="18">
        <v>53.847999999999999</v>
      </c>
      <c r="D21" s="18">
        <v>0.91100000000000003</v>
      </c>
      <c r="E21" s="18">
        <v>0.60899999999999999</v>
      </c>
      <c r="F21" s="18">
        <v>3.01</v>
      </c>
      <c r="G21" s="18">
        <v>8.1000000000000003E-2</v>
      </c>
      <c r="H21" s="18">
        <v>17.603999999999999</v>
      </c>
      <c r="I21" s="18">
        <v>22.327000000000002</v>
      </c>
      <c r="J21" s="18">
        <v>0.51600000000000001</v>
      </c>
      <c r="K21" s="18">
        <v>1.2999999999999999E-2</v>
      </c>
      <c r="L21" s="18">
        <v>4.7E-2</v>
      </c>
      <c r="M21" s="18">
        <v>1.0980000000000001</v>
      </c>
      <c r="N21" s="18">
        <v>100.065</v>
      </c>
      <c r="O21" s="18">
        <v>91.2</v>
      </c>
      <c r="P21" s="18">
        <v>1.802</v>
      </c>
      <c r="Q21" s="18">
        <v>3665</v>
      </c>
      <c r="R21" s="18">
        <v>0.44</v>
      </c>
      <c r="S21" s="18">
        <v>0.52</v>
      </c>
      <c r="T21" s="22">
        <v>0.04</v>
      </c>
    </row>
    <row r="22" spans="1:20">
      <c r="A22" s="18" t="s">
        <v>1004</v>
      </c>
      <c r="B22" s="21" t="s">
        <v>83</v>
      </c>
      <c r="C22" s="18">
        <v>54.08</v>
      </c>
      <c r="D22" s="18">
        <v>0.78700000000000003</v>
      </c>
      <c r="E22" s="18">
        <v>0.28599999999999998</v>
      </c>
      <c r="F22" s="18">
        <v>2.9689999999999999</v>
      </c>
      <c r="G22" s="18">
        <v>8.7999999999999995E-2</v>
      </c>
      <c r="H22" s="18">
        <v>17.934999999999999</v>
      </c>
      <c r="I22" s="18">
        <v>22.8</v>
      </c>
      <c r="J22" s="18">
        <v>0.29599999999999999</v>
      </c>
      <c r="K22" s="18">
        <v>8.9999999999999993E-3</v>
      </c>
      <c r="L22" s="18">
        <v>0.04</v>
      </c>
      <c r="M22" s="18">
        <v>0.45400000000000001</v>
      </c>
      <c r="N22" s="18">
        <v>99.744</v>
      </c>
      <c r="O22" s="18">
        <v>91.4</v>
      </c>
      <c r="P22" s="18">
        <v>1.5860000000000001</v>
      </c>
      <c r="Q22" s="18">
        <v>7974</v>
      </c>
      <c r="R22" s="18">
        <v>0.45</v>
      </c>
      <c r="S22" s="18">
        <v>0.51</v>
      </c>
      <c r="T22" s="22">
        <v>0.04</v>
      </c>
    </row>
    <row r="23" spans="1:20">
      <c r="A23" s="18" t="s">
        <v>1004</v>
      </c>
      <c r="B23" s="21" t="s">
        <v>84</v>
      </c>
      <c r="C23" s="18">
        <v>53.712000000000003</v>
      </c>
      <c r="D23" s="18">
        <v>0.78800000000000003</v>
      </c>
      <c r="E23" s="18">
        <v>0.45800000000000002</v>
      </c>
      <c r="F23" s="18">
        <v>2.7050000000000001</v>
      </c>
      <c r="G23" s="18">
        <v>7.0000000000000007E-2</v>
      </c>
      <c r="H23" s="18">
        <v>17.565000000000001</v>
      </c>
      <c r="I23" s="18">
        <v>22.748999999999999</v>
      </c>
      <c r="J23" s="18">
        <v>0.46600000000000003</v>
      </c>
      <c r="K23" s="18">
        <v>1.7999999999999999E-2</v>
      </c>
      <c r="L23" s="18">
        <v>0.06</v>
      </c>
      <c r="M23" s="18">
        <v>0.95899999999999996</v>
      </c>
      <c r="N23" s="18">
        <v>99.551000000000002</v>
      </c>
      <c r="O23" s="18">
        <v>92</v>
      </c>
      <c r="P23" s="18">
        <v>2.0950000000000002</v>
      </c>
      <c r="Q23" s="18">
        <v>4968</v>
      </c>
      <c r="R23" s="18">
        <v>0.45</v>
      </c>
      <c r="S23" s="18">
        <v>0.52</v>
      </c>
      <c r="T23" s="22">
        <v>0.04</v>
      </c>
    </row>
    <row r="24" spans="1:20">
      <c r="A24" s="18" t="s">
        <v>1004</v>
      </c>
      <c r="B24" s="21" t="s">
        <v>85</v>
      </c>
      <c r="C24" s="18">
        <v>54.198</v>
      </c>
      <c r="D24" s="18">
        <v>0.82199999999999995</v>
      </c>
      <c r="E24" s="18">
        <v>0.27100000000000002</v>
      </c>
      <c r="F24" s="18">
        <v>3.024</v>
      </c>
      <c r="G24" s="18">
        <v>8.4000000000000005E-2</v>
      </c>
      <c r="H24" s="18">
        <v>17.934999999999999</v>
      </c>
      <c r="I24" s="18">
        <v>22.756</v>
      </c>
      <c r="J24" s="18">
        <v>0.30399999999999999</v>
      </c>
      <c r="K24" s="18">
        <v>6.0000000000000001E-3</v>
      </c>
      <c r="L24" s="18">
        <v>4.2000000000000003E-2</v>
      </c>
      <c r="M24" s="18">
        <v>0.45500000000000002</v>
      </c>
      <c r="N24" s="18">
        <v>99.897000000000006</v>
      </c>
      <c r="O24" s="18">
        <v>91.3</v>
      </c>
      <c r="P24" s="18">
        <v>1.6779999999999999</v>
      </c>
      <c r="Q24" s="18">
        <v>8384</v>
      </c>
      <c r="R24" s="18">
        <v>0.45</v>
      </c>
      <c r="S24" s="18">
        <v>0.51</v>
      </c>
      <c r="T24" s="22">
        <v>0.05</v>
      </c>
    </row>
    <row r="25" spans="1:20" s="65" customFormat="1">
      <c r="A25" s="18" t="s">
        <v>1004</v>
      </c>
      <c r="B25" s="21" t="s">
        <v>32</v>
      </c>
      <c r="C25" s="65">
        <v>53.756</v>
      </c>
      <c r="D25" s="65">
        <v>0.879</v>
      </c>
      <c r="E25" s="65">
        <v>0.41199999999999998</v>
      </c>
      <c r="F25" s="65">
        <v>3</v>
      </c>
      <c r="G25" s="65">
        <v>8.1000000000000003E-2</v>
      </c>
      <c r="H25" s="65">
        <v>17.791</v>
      </c>
      <c r="I25" s="65">
        <v>22.564</v>
      </c>
      <c r="J25" s="65">
        <v>0.41</v>
      </c>
      <c r="K25" s="65">
        <v>0.01</v>
      </c>
      <c r="L25" s="65">
        <v>4.8000000000000001E-2</v>
      </c>
      <c r="M25" s="65">
        <v>0.75600000000000001</v>
      </c>
      <c r="N25" s="65">
        <v>99.704999999999998</v>
      </c>
      <c r="O25" s="65">
        <v>91.3</v>
      </c>
      <c r="P25" s="65">
        <v>1.84</v>
      </c>
      <c r="Q25" s="65">
        <v>5966</v>
      </c>
      <c r="R25" s="65">
        <v>0.44</v>
      </c>
      <c r="S25" s="65">
        <v>0.52</v>
      </c>
      <c r="T25" s="66">
        <v>0.04</v>
      </c>
    </row>
    <row r="26" spans="1:20">
      <c r="A26" s="18" t="s">
        <v>1004</v>
      </c>
      <c r="B26" s="21" t="s">
        <v>29</v>
      </c>
      <c r="C26" s="18">
        <v>53.37</v>
      </c>
      <c r="D26" s="18">
        <v>0.70499999999999996</v>
      </c>
      <c r="E26" s="18">
        <v>0.24399999999999999</v>
      </c>
      <c r="F26" s="18">
        <v>2.7</v>
      </c>
      <c r="G26" s="18">
        <v>7.0000000000000007E-2</v>
      </c>
      <c r="H26" s="18">
        <v>17.082999999999998</v>
      </c>
      <c r="I26" s="18">
        <v>22.001000000000001</v>
      </c>
      <c r="J26" s="18">
        <v>0.29599999999999999</v>
      </c>
      <c r="K26" s="18">
        <v>3.0000000000000001E-3</v>
      </c>
      <c r="L26" s="18">
        <v>2.5000000000000001E-2</v>
      </c>
      <c r="M26" s="18">
        <v>0.29799999999999999</v>
      </c>
      <c r="N26" s="18">
        <v>99.427000000000007</v>
      </c>
      <c r="O26" s="18">
        <v>89.9</v>
      </c>
      <c r="P26" s="18">
        <v>0.95</v>
      </c>
      <c r="Q26" s="18">
        <v>3636</v>
      </c>
      <c r="R26" s="18">
        <v>0.43</v>
      </c>
      <c r="S26" s="18">
        <v>0.49</v>
      </c>
      <c r="T26" s="22">
        <v>0.03</v>
      </c>
    </row>
    <row r="27" spans="1:20">
      <c r="A27" s="18" t="s">
        <v>1004</v>
      </c>
      <c r="B27" s="23" t="s">
        <v>30</v>
      </c>
      <c r="C27" s="24">
        <v>54.198</v>
      </c>
      <c r="D27" s="24">
        <v>1.345</v>
      </c>
      <c r="E27" s="24">
        <v>0.60899999999999999</v>
      </c>
      <c r="F27" s="24">
        <v>3.59</v>
      </c>
      <c r="G27" s="24">
        <v>0.107</v>
      </c>
      <c r="H27" s="24">
        <v>18.135999999999999</v>
      </c>
      <c r="I27" s="24">
        <v>23.79</v>
      </c>
      <c r="J27" s="24">
        <v>0.51600000000000001</v>
      </c>
      <c r="K27" s="24">
        <v>1.7999999999999999E-2</v>
      </c>
      <c r="L27" s="24">
        <v>0.06</v>
      </c>
      <c r="M27" s="24">
        <v>1.0980000000000001</v>
      </c>
      <c r="N27" s="24">
        <v>100.065</v>
      </c>
      <c r="O27" s="24">
        <v>92.1</v>
      </c>
      <c r="P27" s="24">
        <v>2.2999999999999998</v>
      </c>
      <c r="Q27" s="24">
        <v>9730</v>
      </c>
      <c r="R27" s="24">
        <v>0.47</v>
      </c>
      <c r="S27" s="24">
        <v>0.53</v>
      </c>
      <c r="T27" s="25">
        <v>0.05</v>
      </c>
    </row>
    <row r="28" spans="1:20">
      <c r="A28" s="18" t="s">
        <v>1004</v>
      </c>
      <c r="B28" s="21" t="s">
        <v>86</v>
      </c>
      <c r="C28" s="18">
        <v>53.496000000000002</v>
      </c>
      <c r="D28" s="18">
        <v>0.84</v>
      </c>
      <c r="E28" s="18">
        <v>0.48099999999999998</v>
      </c>
      <c r="F28" s="18">
        <v>3.3460000000000001</v>
      </c>
      <c r="G28" s="18">
        <v>9.4E-2</v>
      </c>
      <c r="H28" s="18">
        <v>17.712</v>
      </c>
      <c r="I28" s="18">
        <v>22.184000000000001</v>
      </c>
      <c r="J28" s="18">
        <v>0.42899999999999999</v>
      </c>
      <c r="K28" s="18">
        <v>5.0000000000000001E-3</v>
      </c>
      <c r="L28" s="18">
        <v>4.9000000000000002E-2</v>
      </c>
      <c r="M28" s="18">
        <v>0.51900000000000002</v>
      </c>
      <c r="N28" s="18">
        <v>99.153999999999996</v>
      </c>
      <c r="O28" s="18">
        <v>90.3</v>
      </c>
      <c r="P28" s="18">
        <v>1.08</v>
      </c>
      <c r="Q28" s="18">
        <v>4615</v>
      </c>
      <c r="R28" s="18">
        <v>0.44</v>
      </c>
      <c r="S28" s="18">
        <v>0.51</v>
      </c>
      <c r="T28" s="22">
        <v>0.04</v>
      </c>
    </row>
    <row r="29" spans="1:20">
      <c r="A29" s="18" t="s">
        <v>1004</v>
      </c>
      <c r="B29" s="21" t="s">
        <v>87</v>
      </c>
      <c r="C29" s="18">
        <v>54.042000000000002</v>
      </c>
      <c r="D29" s="18">
        <v>0.70899999999999996</v>
      </c>
      <c r="E29" s="18">
        <v>0.39</v>
      </c>
      <c r="F29" s="18">
        <v>2.9609999999999999</v>
      </c>
      <c r="G29" s="18">
        <v>8.1000000000000003E-2</v>
      </c>
      <c r="H29" s="18">
        <v>18.100999999999999</v>
      </c>
      <c r="I29" s="18">
        <v>22.516999999999999</v>
      </c>
      <c r="J29" s="18">
        <v>0.313</v>
      </c>
      <c r="K29" s="18">
        <v>6.0000000000000001E-3</v>
      </c>
      <c r="L29" s="18">
        <v>3.4000000000000002E-2</v>
      </c>
      <c r="M29" s="18">
        <v>0.6</v>
      </c>
      <c r="N29" s="18">
        <v>99.753</v>
      </c>
      <c r="O29" s="18">
        <v>91.5</v>
      </c>
      <c r="P29" s="18">
        <v>1.5389999999999999</v>
      </c>
      <c r="Q29" s="18">
        <v>5781</v>
      </c>
      <c r="R29" s="18">
        <v>0.44</v>
      </c>
      <c r="S29" s="18">
        <v>0.52</v>
      </c>
      <c r="T29" s="22">
        <v>0.04</v>
      </c>
    </row>
    <row r="30" spans="1:20">
      <c r="A30" s="18" t="s">
        <v>1004</v>
      </c>
      <c r="B30" s="21" t="s">
        <v>88</v>
      </c>
      <c r="C30" s="18">
        <v>53.95</v>
      </c>
      <c r="D30" s="18">
        <v>0.99099999999999999</v>
      </c>
      <c r="E30" s="18">
        <v>0.48599999999999999</v>
      </c>
      <c r="F30" s="18">
        <v>3.12</v>
      </c>
      <c r="G30" s="18">
        <v>8.1000000000000003E-2</v>
      </c>
      <c r="H30" s="18">
        <v>17.904</v>
      </c>
      <c r="I30" s="18">
        <v>22.286000000000001</v>
      </c>
      <c r="J30" s="18">
        <v>0.44</v>
      </c>
      <c r="K30" s="18">
        <v>8.9999999999999993E-3</v>
      </c>
      <c r="L30" s="18">
        <v>0.05</v>
      </c>
      <c r="M30" s="18">
        <v>0.71799999999999997</v>
      </c>
      <c r="N30" s="18">
        <v>100.035</v>
      </c>
      <c r="O30" s="18">
        <v>91</v>
      </c>
      <c r="P30" s="18">
        <v>1.4790000000000001</v>
      </c>
      <c r="Q30" s="18">
        <v>4587</v>
      </c>
      <c r="R30" s="18">
        <v>0.44</v>
      </c>
      <c r="S30" s="18">
        <v>0.52</v>
      </c>
      <c r="T30" s="22">
        <v>0.04</v>
      </c>
    </row>
    <row r="31" spans="1:20">
      <c r="A31" s="18" t="s">
        <v>1004</v>
      </c>
      <c r="B31" s="21" t="s">
        <v>89</v>
      </c>
      <c r="C31" s="18">
        <v>53.831000000000003</v>
      </c>
      <c r="D31" s="18">
        <v>0.748</v>
      </c>
      <c r="E31" s="18">
        <v>0.45100000000000001</v>
      </c>
      <c r="F31" s="18">
        <v>2.75</v>
      </c>
      <c r="G31" s="18">
        <v>7.1999999999999995E-2</v>
      </c>
      <c r="H31" s="18">
        <v>17.856000000000002</v>
      </c>
      <c r="I31" s="18">
        <v>22.428999999999998</v>
      </c>
      <c r="J31" s="18">
        <v>0.46100000000000002</v>
      </c>
      <c r="K31" s="18">
        <v>1.0999999999999999E-2</v>
      </c>
      <c r="L31" s="18">
        <v>5.8999999999999997E-2</v>
      </c>
      <c r="M31" s="18">
        <v>1.081</v>
      </c>
      <c r="N31" s="18">
        <v>99.748000000000005</v>
      </c>
      <c r="O31" s="18">
        <v>92</v>
      </c>
      <c r="P31" s="18">
        <v>2.399</v>
      </c>
      <c r="Q31" s="18">
        <v>4977</v>
      </c>
      <c r="R31" s="18">
        <v>0.44</v>
      </c>
      <c r="S31" s="18">
        <v>0.53</v>
      </c>
      <c r="T31" s="22">
        <v>0.04</v>
      </c>
    </row>
    <row r="32" spans="1:20">
      <c r="A32" s="18" t="s">
        <v>1004</v>
      </c>
      <c r="B32" s="21" t="s">
        <v>90</v>
      </c>
      <c r="C32" s="18">
        <v>52.926000000000002</v>
      </c>
      <c r="D32" s="18">
        <v>1.1859999999999999</v>
      </c>
      <c r="E32" s="18">
        <v>0.83</v>
      </c>
      <c r="F32" s="18">
        <v>4.7619999999999996</v>
      </c>
      <c r="G32" s="18">
        <v>0.11600000000000001</v>
      </c>
      <c r="H32" s="18">
        <v>16.922000000000001</v>
      </c>
      <c r="I32" s="18">
        <v>21.638999999999999</v>
      </c>
      <c r="J32" s="18">
        <v>0.46400000000000002</v>
      </c>
      <c r="K32" s="18">
        <v>1E-3</v>
      </c>
      <c r="L32" s="18">
        <v>3.3000000000000002E-2</v>
      </c>
      <c r="M32" s="18">
        <v>0.56999999999999995</v>
      </c>
      <c r="N32" s="18">
        <v>99.447999999999993</v>
      </c>
      <c r="O32" s="18">
        <v>86.2</v>
      </c>
      <c r="P32" s="18">
        <v>0.68600000000000005</v>
      </c>
      <c r="Q32" s="18">
        <v>2608</v>
      </c>
      <c r="R32" s="18">
        <v>0.43</v>
      </c>
      <c r="S32" s="18">
        <v>0.5</v>
      </c>
      <c r="T32" s="22">
        <v>7.0000000000000007E-2</v>
      </c>
    </row>
    <row r="33" spans="1:20">
      <c r="A33" s="18" t="s">
        <v>1004</v>
      </c>
      <c r="B33" s="21" t="s">
        <v>91</v>
      </c>
      <c r="C33" s="18">
        <v>54.136000000000003</v>
      </c>
      <c r="D33" s="18">
        <v>0.76400000000000001</v>
      </c>
      <c r="E33" s="18">
        <v>0.28000000000000003</v>
      </c>
      <c r="F33" s="18">
        <v>2.7280000000000002</v>
      </c>
      <c r="G33" s="18">
        <v>7.4999999999999997E-2</v>
      </c>
      <c r="H33" s="18">
        <v>17.75</v>
      </c>
      <c r="I33" s="18">
        <v>22.939</v>
      </c>
      <c r="J33" s="18">
        <v>0.314</v>
      </c>
      <c r="K33" s="18">
        <v>8.9999999999999993E-3</v>
      </c>
      <c r="L33" s="18">
        <v>5.1999999999999998E-2</v>
      </c>
      <c r="M33" s="18">
        <v>0.60099999999999998</v>
      </c>
      <c r="N33" s="18">
        <v>99.647000000000006</v>
      </c>
      <c r="O33" s="18">
        <v>92</v>
      </c>
      <c r="P33" s="18">
        <v>2.1469999999999998</v>
      </c>
      <c r="Q33" s="18">
        <v>8201</v>
      </c>
      <c r="R33" s="18">
        <v>0.45</v>
      </c>
      <c r="S33" s="18">
        <v>0.5</v>
      </c>
      <c r="T33" s="22">
        <v>0.04</v>
      </c>
    </row>
    <row r="34" spans="1:20">
      <c r="A34" s="18" t="s">
        <v>1004</v>
      </c>
      <c r="B34" s="21" t="s">
        <v>92</v>
      </c>
      <c r="C34" s="18">
        <v>54.215000000000003</v>
      </c>
      <c r="D34" s="18">
        <v>0.62</v>
      </c>
      <c r="E34" s="18">
        <v>0.248</v>
      </c>
      <c r="F34" s="18">
        <v>3.6240000000000001</v>
      </c>
      <c r="G34" s="18">
        <v>0.106</v>
      </c>
      <c r="H34" s="18">
        <v>17.271999999999998</v>
      </c>
      <c r="I34" s="18">
        <v>23.201000000000001</v>
      </c>
      <c r="J34" s="18">
        <v>0.32300000000000001</v>
      </c>
      <c r="K34" s="18">
        <v>3.0000000000000001E-3</v>
      </c>
      <c r="L34" s="18">
        <v>2.9000000000000001E-2</v>
      </c>
      <c r="M34" s="18">
        <v>0.126</v>
      </c>
      <c r="N34" s="18">
        <v>99.766000000000005</v>
      </c>
      <c r="O34" s="18">
        <v>89.4</v>
      </c>
      <c r="P34" s="18">
        <v>0.50800000000000001</v>
      </c>
      <c r="Q34" s="18">
        <v>9370</v>
      </c>
      <c r="R34" s="18">
        <v>0.46</v>
      </c>
      <c r="S34" s="18">
        <v>0.49</v>
      </c>
      <c r="T34" s="22">
        <v>0.05</v>
      </c>
    </row>
    <row r="35" spans="1:20">
      <c r="A35" s="18" t="s">
        <v>1004</v>
      </c>
      <c r="B35" s="21" t="s">
        <v>93</v>
      </c>
      <c r="C35" s="18">
        <v>53.588999999999999</v>
      </c>
      <c r="D35" s="18">
        <v>1.002</v>
      </c>
      <c r="E35" s="18">
        <v>0.499</v>
      </c>
      <c r="F35" s="18">
        <v>2.9049999999999998</v>
      </c>
      <c r="G35" s="18">
        <v>6.9000000000000006E-2</v>
      </c>
      <c r="H35" s="18">
        <v>17.913</v>
      </c>
      <c r="I35" s="18">
        <v>22.709</v>
      </c>
      <c r="J35" s="18">
        <v>0.42599999999999999</v>
      </c>
      <c r="K35" s="18">
        <v>8.9999999999999993E-3</v>
      </c>
      <c r="L35" s="18">
        <v>5.0999999999999997E-2</v>
      </c>
      <c r="M35" s="18">
        <v>0.9</v>
      </c>
      <c r="N35" s="18">
        <v>100.072</v>
      </c>
      <c r="O35" s="18">
        <v>91.6</v>
      </c>
      <c r="P35" s="18">
        <v>1.8029999999999999</v>
      </c>
      <c r="Q35" s="18">
        <v>4548</v>
      </c>
      <c r="R35" s="18">
        <v>0.44</v>
      </c>
      <c r="S35" s="18">
        <v>0.53</v>
      </c>
      <c r="T35" s="22">
        <v>0.03</v>
      </c>
    </row>
    <row r="36" spans="1:20">
      <c r="A36" s="18" t="s">
        <v>1004</v>
      </c>
      <c r="B36" s="21" t="s">
        <v>94</v>
      </c>
      <c r="C36" s="18">
        <v>54.255000000000003</v>
      </c>
      <c r="D36" s="18">
        <v>0.77700000000000002</v>
      </c>
      <c r="E36" s="18">
        <v>0.28100000000000003</v>
      </c>
      <c r="F36" s="18">
        <v>2.6970000000000001</v>
      </c>
      <c r="G36" s="18">
        <v>7.8E-2</v>
      </c>
      <c r="H36" s="18">
        <v>17.888000000000002</v>
      </c>
      <c r="I36" s="18">
        <v>22.954999999999998</v>
      </c>
      <c r="J36" s="18">
        <v>0.33</v>
      </c>
      <c r="K36" s="18">
        <v>6.0000000000000001E-3</v>
      </c>
      <c r="L36" s="18">
        <v>4.2999999999999997E-2</v>
      </c>
      <c r="M36" s="18">
        <v>0.59199999999999997</v>
      </c>
      <c r="N36" s="18">
        <v>99.902000000000001</v>
      </c>
      <c r="O36" s="18">
        <v>92.1</v>
      </c>
      <c r="P36" s="18">
        <v>2.1080000000000001</v>
      </c>
      <c r="Q36" s="18">
        <v>8176</v>
      </c>
      <c r="R36" s="18">
        <v>0.45</v>
      </c>
      <c r="S36" s="18">
        <v>0.51</v>
      </c>
      <c r="T36" s="22">
        <v>0.04</v>
      </c>
    </row>
    <row r="37" spans="1:20">
      <c r="A37" s="18" t="s">
        <v>1004</v>
      </c>
      <c r="B37" s="21" t="s">
        <v>95</v>
      </c>
      <c r="C37" s="18">
        <v>54.158999999999999</v>
      </c>
      <c r="D37" s="18">
        <v>0.77700000000000002</v>
      </c>
      <c r="E37" s="18">
        <v>0.29599999999999999</v>
      </c>
      <c r="F37" s="18">
        <v>2.7650000000000001</v>
      </c>
      <c r="G37" s="18">
        <v>7.3999999999999996E-2</v>
      </c>
      <c r="H37" s="18">
        <v>17.817</v>
      </c>
      <c r="I37" s="18">
        <v>23.042000000000002</v>
      </c>
      <c r="J37" s="18">
        <v>0.33</v>
      </c>
      <c r="K37" s="18">
        <v>3.0000000000000001E-3</v>
      </c>
      <c r="L37" s="18">
        <v>3.5000000000000003E-2</v>
      </c>
      <c r="M37" s="18">
        <v>0.57199999999999995</v>
      </c>
      <c r="N37" s="18">
        <v>99.87</v>
      </c>
      <c r="O37" s="18">
        <v>91.9</v>
      </c>
      <c r="P37" s="18">
        <v>1.9319999999999999</v>
      </c>
      <c r="Q37" s="18">
        <v>7777</v>
      </c>
      <c r="R37" s="18">
        <v>0.45</v>
      </c>
      <c r="S37" s="18">
        <v>0.51</v>
      </c>
      <c r="T37" s="22">
        <v>0.04</v>
      </c>
    </row>
    <row r="38" spans="1:20">
      <c r="A38" s="18" t="s">
        <v>1004</v>
      </c>
      <c r="B38" s="21" t="s">
        <v>96</v>
      </c>
      <c r="C38" s="18">
        <v>54.411999999999999</v>
      </c>
      <c r="D38" s="18">
        <v>0.75800000000000001</v>
      </c>
      <c r="E38" s="18">
        <v>0.32400000000000001</v>
      </c>
      <c r="F38" s="18">
        <v>2.6909999999999998</v>
      </c>
      <c r="G38" s="18">
        <v>7.2999999999999995E-2</v>
      </c>
      <c r="H38" s="18">
        <v>17.803000000000001</v>
      </c>
      <c r="I38" s="18">
        <v>22.914999999999999</v>
      </c>
      <c r="J38" s="18">
        <v>0.34799999999999998</v>
      </c>
      <c r="K38" s="18">
        <v>8.0000000000000002E-3</v>
      </c>
      <c r="L38" s="18">
        <v>4.9000000000000002E-2</v>
      </c>
      <c r="M38" s="18">
        <v>0.73299999999999998</v>
      </c>
      <c r="N38" s="18">
        <v>100.114</v>
      </c>
      <c r="O38" s="18">
        <v>92.1</v>
      </c>
      <c r="P38" s="18">
        <v>2.2599999999999998</v>
      </c>
      <c r="Q38" s="18">
        <v>7067</v>
      </c>
      <c r="R38" s="18">
        <v>0.45</v>
      </c>
      <c r="S38" s="18">
        <v>0.51</v>
      </c>
      <c r="T38" s="22">
        <v>0.05</v>
      </c>
    </row>
    <row r="39" spans="1:20">
      <c r="A39" s="18" t="s">
        <v>1004</v>
      </c>
      <c r="B39" s="21" t="s">
        <v>97</v>
      </c>
      <c r="C39" s="18">
        <v>54.031999999999996</v>
      </c>
      <c r="D39" s="18">
        <v>0.75600000000000001</v>
      </c>
      <c r="E39" s="18">
        <v>0.316</v>
      </c>
      <c r="F39" s="18">
        <v>2.8079999999999998</v>
      </c>
      <c r="G39" s="18">
        <v>8.2000000000000003E-2</v>
      </c>
      <c r="H39" s="18">
        <v>17.783000000000001</v>
      </c>
      <c r="I39" s="18">
        <v>22.696999999999999</v>
      </c>
      <c r="J39" s="18">
        <v>0.36199999999999999</v>
      </c>
      <c r="K39" s="18">
        <v>8.9999999999999993E-3</v>
      </c>
      <c r="L39" s="18">
        <v>4.9000000000000002E-2</v>
      </c>
      <c r="M39" s="18">
        <v>0.70499999999999996</v>
      </c>
      <c r="N39" s="18">
        <v>99.599000000000004</v>
      </c>
      <c r="O39" s="18">
        <v>91.8</v>
      </c>
      <c r="P39" s="18">
        <v>2.2309999999999999</v>
      </c>
      <c r="Q39" s="18">
        <v>7183</v>
      </c>
      <c r="R39" s="18">
        <v>0.45</v>
      </c>
      <c r="S39" s="18">
        <v>0.51</v>
      </c>
      <c r="T39" s="22">
        <v>0.04</v>
      </c>
    </row>
    <row r="40" spans="1:20">
      <c r="A40" s="18" t="s">
        <v>1004</v>
      </c>
      <c r="B40" s="21" t="s">
        <v>98</v>
      </c>
      <c r="C40" s="18">
        <v>53.914999999999999</v>
      </c>
      <c r="D40" s="18">
        <v>0.80100000000000005</v>
      </c>
      <c r="E40" s="18">
        <v>0.45700000000000002</v>
      </c>
      <c r="F40" s="18">
        <v>2.6819999999999999</v>
      </c>
      <c r="G40" s="18">
        <v>7.6999999999999999E-2</v>
      </c>
      <c r="H40" s="18">
        <v>17.722000000000001</v>
      </c>
      <c r="I40" s="18">
        <v>22.814</v>
      </c>
      <c r="J40" s="18">
        <v>0.443</v>
      </c>
      <c r="K40" s="18">
        <v>1.0999999999999999E-2</v>
      </c>
      <c r="L40" s="18">
        <v>5.2999999999999999E-2</v>
      </c>
      <c r="M40" s="18">
        <v>0.97299999999999998</v>
      </c>
      <c r="N40" s="18">
        <v>99.947000000000003</v>
      </c>
      <c r="O40" s="18">
        <v>92.1</v>
      </c>
      <c r="P40" s="18">
        <v>2.129</v>
      </c>
      <c r="Q40" s="18">
        <v>4993</v>
      </c>
      <c r="R40" s="18">
        <v>0.45</v>
      </c>
      <c r="S40" s="18">
        <v>0.52</v>
      </c>
      <c r="T40" s="22">
        <v>0.04</v>
      </c>
    </row>
    <row r="41" spans="1:20">
      <c r="A41" s="18" t="s">
        <v>1004</v>
      </c>
      <c r="B41" s="21" t="s">
        <v>99</v>
      </c>
      <c r="C41" s="18">
        <v>53.959000000000003</v>
      </c>
      <c r="D41" s="18">
        <v>0.94499999999999995</v>
      </c>
      <c r="E41" s="18">
        <v>0.379</v>
      </c>
      <c r="F41" s="18">
        <v>3.0310000000000001</v>
      </c>
      <c r="G41" s="18">
        <v>0.08</v>
      </c>
      <c r="H41" s="18">
        <v>17.78</v>
      </c>
      <c r="I41" s="18">
        <v>22.608000000000001</v>
      </c>
      <c r="J41" s="18">
        <v>0.38800000000000001</v>
      </c>
      <c r="K41" s="18">
        <v>3.6999999999999998E-2</v>
      </c>
      <c r="L41" s="18">
        <v>4.2999999999999997E-2</v>
      </c>
      <c r="M41" s="18">
        <v>0.56899999999999995</v>
      </c>
      <c r="N41" s="18">
        <v>99.819000000000003</v>
      </c>
      <c r="O41" s="18">
        <v>91.2</v>
      </c>
      <c r="P41" s="18">
        <v>1.5</v>
      </c>
      <c r="Q41" s="18">
        <v>5962</v>
      </c>
      <c r="R41" s="18">
        <v>0.45</v>
      </c>
      <c r="S41" s="18">
        <v>0.51</v>
      </c>
      <c r="T41" s="22">
        <v>0.04</v>
      </c>
    </row>
    <row r="42" spans="1:20">
      <c r="A42" s="18" t="s">
        <v>1004</v>
      </c>
      <c r="B42" s="21" t="s">
        <v>100</v>
      </c>
      <c r="C42" s="18">
        <v>54.185000000000002</v>
      </c>
      <c r="D42" s="18">
        <v>0.64300000000000002</v>
      </c>
      <c r="E42" s="18">
        <v>0.26300000000000001</v>
      </c>
      <c r="F42" s="18">
        <v>3.71</v>
      </c>
      <c r="G42" s="18">
        <v>9.6000000000000002E-2</v>
      </c>
      <c r="H42" s="18">
        <v>17.184999999999999</v>
      </c>
      <c r="I42" s="18">
        <v>23.248999999999999</v>
      </c>
      <c r="J42" s="18">
        <v>0.33100000000000002</v>
      </c>
      <c r="K42" s="18">
        <v>3.0000000000000001E-3</v>
      </c>
      <c r="L42" s="18">
        <v>3.3000000000000002E-2</v>
      </c>
      <c r="M42" s="18">
        <v>0.126</v>
      </c>
      <c r="N42" s="18">
        <v>99.823999999999998</v>
      </c>
      <c r="O42" s="18">
        <v>89.1</v>
      </c>
      <c r="P42" s="18">
        <v>0.47799999999999998</v>
      </c>
      <c r="Q42" s="18">
        <v>8835</v>
      </c>
      <c r="R42" s="18">
        <v>0.46</v>
      </c>
      <c r="S42" s="18">
        <v>0.48</v>
      </c>
      <c r="T42" s="22">
        <v>0.05</v>
      </c>
    </row>
    <row r="43" spans="1:20">
      <c r="A43" s="18" t="s">
        <v>1004</v>
      </c>
      <c r="B43" s="21" t="s">
        <v>101</v>
      </c>
      <c r="C43" s="18">
        <v>53.718000000000004</v>
      </c>
      <c r="D43" s="18">
        <v>0.88</v>
      </c>
      <c r="E43" s="18">
        <v>0.46300000000000002</v>
      </c>
      <c r="F43" s="18">
        <v>2.8719999999999999</v>
      </c>
      <c r="G43" s="18">
        <v>7.4999999999999997E-2</v>
      </c>
      <c r="H43" s="18">
        <v>17.606000000000002</v>
      </c>
      <c r="I43" s="18">
        <v>22.547999999999998</v>
      </c>
      <c r="J43" s="18">
        <v>0.46</v>
      </c>
      <c r="K43" s="18">
        <v>8.9999999999999993E-3</v>
      </c>
      <c r="L43" s="18">
        <v>4.9000000000000002E-2</v>
      </c>
      <c r="M43" s="18">
        <v>0.94699999999999995</v>
      </c>
      <c r="N43" s="18">
        <v>99.626000000000005</v>
      </c>
      <c r="O43" s="18">
        <v>91.5</v>
      </c>
      <c r="P43" s="18">
        <v>2.044</v>
      </c>
      <c r="Q43" s="18">
        <v>4869</v>
      </c>
      <c r="R43" s="18">
        <v>0.44</v>
      </c>
      <c r="S43" s="18">
        <v>0.52</v>
      </c>
      <c r="T43" s="22">
        <v>0.04</v>
      </c>
    </row>
    <row r="44" spans="1:20">
      <c r="A44" s="18" t="s">
        <v>1004</v>
      </c>
      <c r="B44" s="21" t="s">
        <v>102</v>
      </c>
      <c r="C44" s="18">
        <v>53.982999999999997</v>
      </c>
      <c r="D44" s="18">
        <v>0.79900000000000004</v>
      </c>
      <c r="E44" s="18">
        <v>0.40799999999999997</v>
      </c>
      <c r="F44" s="18">
        <v>2.742</v>
      </c>
      <c r="G44" s="18">
        <v>7.3999999999999996E-2</v>
      </c>
      <c r="H44" s="18">
        <v>17.681999999999999</v>
      </c>
      <c r="I44" s="18">
        <v>22.654</v>
      </c>
      <c r="J44" s="18">
        <v>0.41199999999999998</v>
      </c>
      <c r="K44" s="18">
        <v>8.9999999999999993E-3</v>
      </c>
      <c r="L44" s="18">
        <v>4.9000000000000002E-2</v>
      </c>
      <c r="M44" s="18">
        <v>0.95299999999999996</v>
      </c>
      <c r="N44" s="18">
        <v>99.766000000000005</v>
      </c>
      <c r="O44" s="18">
        <v>91.9</v>
      </c>
      <c r="P44" s="18">
        <v>2.3359999999999999</v>
      </c>
      <c r="Q44" s="18">
        <v>5550</v>
      </c>
      <c r="R44" s="18">
        <v>0.44</v>
      </c>
      <c r="S44" s="18">
        <v>0.51</v>
      </c>
      <c r="T44" s="22">
        <v>0.04</v>
      </c>
    </row>
    <row r="45" spans="1:20">
      <c r="A45" s="18" t="s">
        <v>1004</v>
      </c>
      <c r="B45" s="21" t="s">
        <v>103</v>
      </c>
      <c r="C45" s="18">
        <v>54.128999999999998</v>
      </c>
      <c r="D45" s="18">
        <v>0.78600000000000003</v>
      </c>
      <c r="E45" s="18">
        <v>0.47699999999999998</v>
      </c>
      <c r="F45" s="18">
        <v>2.802</v>
      </c>
      <c r="G45" s="18">
        <v>7.3999999999999996E-2</v>
      </c>
      <c r="H45" s="18">
        <v>17.901</v>
      </c>
      <c r="I45" s="18">
        <v>22.574000000000002</v>
      </c>
      <c r="J45" s="18">
        <v>0.48299999999999998</v>
      </c>
      <c r="K45" s="18">
        <v>1.0999999999999999E-2</v>
      </c>
      <c r="L45" s="18">
        <v>4.7E-2</v>
      </c>
      <c r="M45" s="18">
        <v>1.0069999999999999</v>
      </c>
      <c r="N45" s="18">
        <v>100.291</v>
      </c>
      <c r="O45" s="18">
        <v>91.8</v>
      </c>
      <c r="P45" s="18">
        <v>2.1120000000000001</v>
      </c>
      <c r="Q45" s="18">
        <v>4737</v>
      </c>
      <c r="R45" s="18">
        <v>0.44</v>
      </c>
      <c r="S45" s="18">
        <v>0.52</v>
      </c>
      <c r="T45" s="22">
        <v>0.04</v>
      </c>
    </row>
    <row r="46" spans="1:20">
      <c r="A46" s="18" t="s">
        <v>1004</v>
      </c>
      <c r="B46" s="21" t="s">
        <v>104</v>
      </c>
      <c r="C46" s="18">
        <v>53.985999999999997</v>
      </c>
      <c r="D46" s="18">
        <v>0.80700000000000005</v>
      </c>
      <c r="E46" s="18">
        <v>0.48</v>
      </c>
      <c r="F46" s="18">
        <v>2.7389999999999999</v>
      </c>
      <c r="G46" s="18">
        <v>6.7000000000000004E-2</v>
      </c>
      <c r="H46" s="18">
        <v>17.756</v>
      </c>
      <c r="I46" s="18">
        <v>22.474</v>
      </c>
      <c r="J46" s="18">
        <v>0.46500000000000002</v>
      </c>
      <c r="K46" s="18">
        <v>8.0000000000000002E-3</v>
      </c>
      <c r="L46" s="18">
        <v>4.9000000000000002E-2</v>
      </c>
      <c r="M46" s="18">
        <v>0.998</v>
      </c>
      <c r="N46" s="18">
        <v>99.828000000000003</v>
      </c>
      <c r="O46" s="18">
        <v>91.9</v>
      </c>
      <c r="P46" s="18">
        <v>2.08</v>
      </c>
      <c r="Q46" s="18">
        <v>4685</v>
      </c>
      <c r="R46" s="18">
        <v>0.44</v>
      </c>
      <c r="S46" s="18">
        <v>0.52</v>
      </c>
      <c r="T46" s="22">
        <v>0.04</v>
      </c>
    </row>
    <row r="47" spans="1:20">
      <c r="A47" s="18" t="s">
        <v>1004</v>
      </c>
      <c r="B47" s="21" t="s">
        <v>105</v>
      </c>
      <c r="C47" s="18">
        <v>53.746000000000002</v>
      </c>
      <c r="D47" s="18">
        <v>0.86</v>
      </c>
      <c r="E47" s="18">
        <v>0.53600000000000003</v>
      </c>
      <c r="F47" s="18">
        <v>2.9460000000000002</v>
      </c>
      <c r="G47" s="18">
        <v>7.4999999999999997E-2</v>
      </c>
      <c r="H47" s="18">
        <v>17.59</v>
      </c>
      <c r="I47" s="18">
        <v>22.48</v>
      </c>
      <c r="J47" s="18">
        <v>0.52100000000000002</v>
      </c>
      <c r="K47" s="18">
        <v>8.0000000000000002E-3</v>
      </c>
      <c r="L47" s="18">
        <v>4.8000000000000001E-2</v>
      </c>
      <c r="M47" s="18">
        <v>1.01</v>
      </c>
      <c r="N47" s="18">
        <v>99.817999999999998</v>
      </c>
      <c r="O47" s="18">
        <v>91.3</v>
      </c>
      <c r="P47" s="18">
        <v>1.885</v>
      </c>
      <c r="Q47" s="18">
        <v>4197</v>
      </c>
      <c r="R47" s="18">
        <v>0.44</v>
      </c>
      <c r="S47" s="18">
        <v>0.52</v>
      </c>
      <c r="T47" s="22">
        <v>0.04</v>
      </c>
    </row>
    <row r="48" spans="1:20">
      <c r="A48" s="18" t="s">
        <v>1004</v>
      </c>
      <c r="B48" s="21" t="s">
        <v>106</v>
      </c>
      <c r="C48" s="18">
        <v>53.753</v>
      </c>
      <c r="D48" s="18">
        <v>0.78400000000000003</v>
      </c>
      <c r="E48" s="18">
        <v>0.42599999999999999</v>
      </c>
      <c r="F48" s="18">
        <v>2.7050000000000001</v>
      </c>
      <c r="G48" s="18">
        <v>7.1999999999999995E-2</v>
      </c>
      <c r="H48" s="18">
        <v>17.646000000000001</v>
      </c>
      <c r="I48" s="18">
        <v>22.841000000000001</v>
      </c>
      <c r="J48" s="18">
        <v>0.42099999999999999</v>
      </c>
      <c r="K48" s="18">
        <v>8.9999999999999993E-3</v>
      </c>
      <c r="L48" s="18">
        <v>5.0999999999999997E-2</v>
      </c>
      <c r="M48" s="18">
        <v>0.86599999999999999</v>
      </c>
      <c r="N48" s="18">
        <v>99.573999999999998</v>
      </c>
      <c r="O48" s="18">
        <v>92</v>
      </c>
      <c r="P48" s="18">
        <v>2.0350000000000001</v>
      </c>
      <c r="Q48" s="18">
        <v>5364</v>
      </c>
      <c r="R48" s="18">
        <v>0.45</v>
      </c>
      <c r="S48" s="18">
        <v>0.52</v>
      </c>
      <c r="T48" s="22">
        <v>0.04</v>
      </c>
    </row>
    <row r="49" spans="1:20">
      <c r="A49" s="18" t="s">
        <v>1004</v>
      </c>
      <c r="B49" s="21" t="s">
        <v>107</v>
      </c>
      <c r="C49" s="18">
        <v>53.787999999999997</v>
      </c>
      <c r="D49" s="18">
        <v>1.032</v>
      </c>
      <c r="E49" s="18">
        <v>0.45700000000000002</v>
      </c>
      <c r="F49" s="18">
        <v>3.19</v>
      </c>
      <c r="G49" s="18">
        <v>8.5999999999999993E-2</v>
      </c>
      <c r="H49" s="18">
        <v>17.727</v>
      </c>
      <c r="I49" s="18">
        <v>22.815000000000001</v>
      </c>
      <c r="J49" s="18">
        <v>0.39400000000000002</v>
      </c>
      <c r="K49" s="18">
        <v>1.2999999999999999E-2</v>
      </c>
      <c r="L49" s="18">
        <v>3.6999999999999998E-2</v>
      </c>
      <c r="M49" s="18">
        <v>0.47499999999999998</v>
      </c>
      <c r="N49" s="18">
        <v>100.014</v>
      </c>
      <c r="O49" s="18">
        <v>90.7</v>
      </c>
      <c r="P49" s="18">
        <v>1.0389999999999999</v>
      </c>
      <c r="Q49" s="18">
        <v>4994</v>
      </c>
      <c r="R49" s="18">
        <v>0.45</v>
      </c>
      <c r="S49" s="18">
        <v>0.51</v>
      </c>
      <c r="T49" s="22">
        <v>0.04</v>
      </c>
    </row>
    <row r="50" spans="1:20">
      <c r="A50" s="18" t="s">
        <v>1004</v>
      </c>
      <c r="B50" s="21" t="s">
        <v>108</v>
      </c>
      <c r="C50" s="18">
        <v>53.774999999999999</v>
      </c>
      <c r="D50" s="18">
        <v>0.72199999999999998</v>
      </c>
      <c r="E50" s="18">
        <v>0.35199999999999998</v>
      </c>
      <c r="F50" s="18">
        <v>2.9790000000000001</v>
      </c>
      <c r="G50" s="18">
        <v>8.1000000000000003E-2</v>
      </c>
      <c r="H50" s="18">
        <v>18.141999999999999</v>
      </c>
      <c r="I50" s="18">
        <v>22.324999999999999</v>
      </c>
      <c r="J50" s="18">
        <v>0.34300000000000003</v>
      </c>
      <c r="K50" s="18">
        <v>1E-3</v>
      </c>
      <c r="L50" s="18">
        <v>5.2999999999999999E-2</v>
      </c>
      <c r="M50" s="18">
        <v>0.70799999999999996</v>
      </c>
      <c r="N50" s="18">
        <v>99.480999999999995</v>
      </c>
      <c r="O50" s="18">
        <v>91.5</v>
      </c>
      <c r="P50" s="18">
        <v>2.0099999999999998</v>
      </c>
      <c r="Q50" s="18">
        <v>6338</v>
      </c>
      <c r="R50" s="18">
        <v>0.44</v>
      </c>
      <c r="S50" s="18">
        <v>0.52</v>
      </c>
      <c r="T50" s="22">
        <v>0.04</v>
      </c>
    </row>
    <row r="51" spans="1:20">
      <c r="A51" s="18" t="s">
        <v>1004</v>
      </c>
      <c r="B51" s="21" t="s">
        <v>32</v>
      </c>
      <c r="C51" s="18">
        <v>53.911999999999999</v>
      </c>
      <c r="D51" s="18">
        <v>0.82499999999999996</v>
      </c>
      <c r="E51" s="18">
        <v>0.41599999999999998</v>
      </c>
      <c r="F51" s="18">
        <v>3.024</v>
      </c>
      <c r="G51" s="18">
        <v>8.1000000000000003E-2</v>
      </c>
      <c r="H51" s="18">
        <v>17.715</v>
      </c>
      <c r="I51" s="18">
        <v>22.646999999999998</v>
      </c>
      <c r="J51" s="18">
        <v>0.4</v>
      </c>
      <c r="K51" s="18">
        <v>8.9999999999999993E-3</v>
      </c>
      <c r="L51" s="18">
        <v>4.4999999999999998E-2</v>
      </c>
      <c r="M51" s="18">
        <v>0.71099999999999997</v>
      </c>
      <c r="N51" s="18">
        <v>99.787000000000006</v>
      </c>
      <c r="O51" s="18">
        <v>91.17</v>
      </c>
      <c r="P51" s="18">
        <v>1.7310000000000001</v>
      </c>
      <c r="Q51" s="18">
        <v>5887.4889999999996</v>
      </c>
      <c r="R51" s="18">
        <v>0.44600000000000001</v>
      </c>
      <c r="S51" s="18">
        <v>0.51100000000000001</v>
      </c>
      <c r="T51" s="22">
        <v>4.2000000000000003E-2</v>
      </c>
    </row>
    <row r="52" spans="1:20">
      <c r="A52" s="18" t="s">
        <v>1004</v>
      </c>
      <c r="B52" s="21" t="s">
        <v>29</v>
      </c>
      <c r="C52" s="18">
        <v>52.926000000000002</v>
      </c>
      <c r="D52" s="18">
        <v>0.62</v>
      </c>
      <c r="E52" s="18">
        <v>0.248</v>
      </c>
      <c r="F52" s="18">
        <v>2.6819999999999999</v>
      </c>
      <c r="G52" s="18">
        <v>6.7000000000000004E-2</v>
      </c>
      <c r="H52" s="18">
        <v>16.922000000000001</v>
      </c>
      <c r="I52" s="18">
        <v>21.638999999999999</v>
      </c>
      <c r="J52" s="18">
        <v>0.313</v>
      </c>
      <c r="K52" s="18">
        <v>1E-3</v>
      </c>
      <c r="L52" s="18">
        <v>2.9000000000000001E-2</v>
      </c>
      <c r="M52" s="18">
        <v>0.126</v>
      </c>
      <c r="N52" s="18">
        <v>99.153999999999996</v>
      </c>
      <c r="O52" s="18">
        <v>86.227000000000004</v>
      </c>
      <c r="P52" s="18">
        <v>0.47799999999999998</v>
      </c>
      <c r="Q52" s="18">
        <v>2607.6689999999999</v>
      </c>
      <c r="R52" s="18">
        <v>0.435</v>
      </c>
      <c r="S52" s="18">
        <v>0.48299999999999998</v>
      </c>
      <c r="T52" s="22">
        <v>0.03</v>
      </c>
    </row>
    <row r="53" spans="1:20">
      <c r="A53" s="18" t="s">
        <v>1004</v>
      </c>
      <c r="B53" s="23" t="s">
        <v>30</v>
      </c>
      <c r="C53" s="24">
        <v>54.411999999999999</v>
      </c>
      <c r="D53" s="24">
        <v>1.1859999999999999</v>
      </c>
      <c r="E53" s="24">
        <v>0.83</v>
      </c>
      <c r="F53" s="24">
        <v>4.7619999999999996</v>
      </c>
      <c r="G53" s="24">
        <v>0.11600000000000001</v>
      </c>
      <c r="H53" s="24">
        <v>18.141999999999999</v>
      </c>
      <c r="I53" s="24">
        <v>23.248999999999999</v>
      </c>
      <c r="J53" s="24">
        <v>0.52100000000000002</v>
      </c>
      <c r="K53" s="24">
        <v>3.6999999999999998E-2</v>
      </c>
      <c r="L53" s="24">
        <v>5.8999999999999997E-2</v>
      </c>
      <c r="M53" s="24">
        <v>1.081</v>
      </c>
      <c r="N53" s="24">
        <v>100.291</v>
      </c>
      <c r="O53" s="24">
        <v>92.117000000000004</v>
      </c>
      <c r="P53" s="24">
        <v>2.399</v>
      </c>
      <c r="Q53" s="24">
        <v>9370.0120000000006</v>
      </c>
      <c r="R53" s="24">
        <v>0.46500000000000002</v>
      </c>
      <c r="S53" s="24">
        <v>0.52700000000000002</v>
      </c>
      <c r="T53" s="25">
        <v>6.9000000000000006E-2</v>
      </c>
    </row>
    <row r="54" spans="1:20">
      <c r="A54" s="163" t="s">
        <v>1004</v>
      </c>
      <c r="B54" s="339" t="s">
        <v>1265</v>
      </c>
      <c r="C54" s="163">
        <v>53.512</v>
      </c>
      <c r="D54" s="163">
        <v>0.96599999999999997</v>
      </c>
      <c r="E54" s="163">
        <v>0.51700000000000002</v>
      </c>
      <c r="F54" s="163">
        <v>3.1150000000000002</v>
      </c>
      <c r="G54" s="163">
        <v>8.5999999999999993E-2</v>
      </c>
      <c r="H54" s="163">
        <v>17.863</v>
      </c>
      <c r="I54" s="163">
        <v>22.157</v>
      </c>
      <c r="J54" s="163">
        <v>0.496</v>
      </c>
      <c r="K54" s="163">
        <v>1.4E-2</v>
      </c>
      <c r="L54" s="163">
        <v>5.3999999999999999E-2</v>
      </c>
      <c r="M54" s="163">
        <v>0.89600000000000002</v>
      </c>
      <c r="N54" s="163">
        <v>99.677000000000007</v>
      </c>
      <c r="O54" s="163">
        <v>91</v>
      </c>
      <c r="P54" s="163">
        <v>1.734</v>
      </c>
      <c r="Q54" s="163">
        <v>4286</v>
      </c>
      <c r="R54" s="163">
        <v>0.44</v>
      </c>
      <c r="S54" s="163">
        <v>0.53</v>
      </c>
      <c r="T54" s="340">
        <v>0.04</v>
      </c>
    </row>
    <row r="55" spans="1:20">
      <c r="A55" s="163" t="s">
        <v>1004</v>
      </c>
      <c r="B55" s="339" t="s">
        <v>1266</v>
      </c>
      <c r="C55" s="163">
        <v>53.384999999999998</v>
      </c>
      <c r="D55" s="163">
        <v>0.97299999999999998</v>
      </c>
      <c r="E55" s="163">
        <v>0.54400000000000004</v>
      </c>
      <c r="F55" s="163">
        <v>2.8140000000000001</v>
      </c>
      <c r="G55" s="163">
        <v>0.06</v>
      </c>
      <c r="H55" s="163">
        <v>16.984000000000002</v>
      </c>
      <c r="I55" s="163">
        <v>23.25</v>
      </c>
      <c r="J55" s="163">
        <v>0.505</v>
      </c>
      <c r="K55" s="163">
        <v>7.0000000000000001E-3</v>
      </c>
      <c r="L55" s="163">
        <v>2.3E-2</v>
      </c>
      <c r="M55" s="163">
        <v>1.0740000000000001</v>
      </c>
      <c r="N55" s="163">
        <v>99.619</v>
      </c>
      <c r="O55" s="163">
        <v>91.4</v>
      </c>
      <c r="P55" s="163">
        <v>1.9750000000000001</v>
      </c>
      <c r="Q55" s="163">
        <v>4275</v>
      </c>
      <c r="R55" s="163">
        <v>0.46</v>
      </c>
      <c r="S55" s="163">
        <v>0.5</v>
      </c>
      <c r="T55" s="340">
        <v>0.04</v>
      </c>
    </row>
    <row r="56" spans="1:20">
      <c r="A56" s="163" t="s">
        <v>1004</v>
      </c>
      <c r="B56" s="339" t="s">
        <v>1267</v>
      </c>
      <c r="C56" s="163">
        <v>53.661000000000001</v>
      </c>
      <c r="D56" s="163">
        <v>0.80700000000000005</v>
      </c>
      <c r="E56" s="163">
        <v>0.46700000000000003</v>
      </c>
      <c r="F56" s="163">
        <v>2.7130000000000001</v>
      </c>
      <c r="G56" s="163">
        <v>7.0000000000000007E-2</v>
      </c>
      <c r="H56" s="163">
        <v>17.672000000000001</v>
      </c>
      <c r="I56" s="163">
        <v>22.626000000000001</v>
      </c>
      <c r="J56" s="163">
        <v>0.45200000000000001</v>
      </c>
      <c r="K56" s="163">
        <v>7.0000000000000001E-3</v>
      </c>
      <c r="L56" s="163">
        <v>5.5E-2</v>
      </c>
      <c r="M56" s="163">
        <v>1.0640000000000001</v>
      </c>
      <c r="N56" s="163">
        <v>99.593999999999994</v>
      </c>
      <c r="O56" s="163">
        <v>92</v>
      </c>
      <c r="P56" s="163">
        <v>2.2770000000000001</v>
      </c>
      <c r="Q56" s="163">
        <v>4842</v>
      </c>
      <c r="R56" s="163">
        <v>0.44</v>
      </c>
      <c r="S56" s="163">
        <v>0.52</v>
      </c>
      <c r="T56" s="340">
        <v>0.04</v>
      </c>
    </row>
    <row r="57" spans="1:20">
      <c r="A57" s="163" t="s">
        <v>1004</v>
      </c>
      <c r="B57" s="339" t="s">
        <v>1268</v>
      </c>
      <c r="C57" s="163">
        <v>53.918999999999997</v>
      </c>
      <c r="D57" s="163">
        <v>0.71399999999999997</v>
      </c>
      <c r="E57" s="163">
        <v>0.35</v>
      </c>
      <c r="F57" s="163">
        <v>2.738</v>
      </c>
      <c r="G57" s="163">
        <v>7.8E-2</v>
      </c>
      <c r="H57" s="163">
        <v>17.899999999999999</v>
      </c>
      <c r="I57" s="163">
        <v>22.515000000000001</v>
      </c>
      <c r="J57" s="163">
        <v>0.40899999999999997</v>
      </c>
      <c r="K57" s="163">
        <v>7.0000000000000001E-3</v>
      </c>
      <c r="L57" s="163">
        <v>4.2000000000000003E-2</v>
      </c>
      <c r="M57" s="163">
        <v>0.79200000000000004</v>
      </c>
      <c r="N57" s="163">
        <v>99.465000000000003</v>
      </c>
      <c r="O57" s="163">
        <v>92</v>
      </c>
      <c r="P57" s="163">
        <v>2.262</v>
      </c>
      <c r="Q57" s="163">
        <v>6430</v>
      </c>
      <c r="R57" s="163">
        <v>0.44</v>
      </c>
      <c r="S57" s="163">
        <v>0.52</v>
      </c>
      <c r="T57" s="340">
        <v>0.04</v>
      </c>
    </row>
    <row r="58" spans="1:20">
      <c r="A58" s="163" t="s">
        <v>1004</v>
      </c>
      <c r="B58" s="339" t="s">
        <v>1269</v>
      </c>
      <c r="C58" s="163">
        <v>53.945</v>
      </c>
      <c r="D58" s="163">
        <v>0.73199999999999998</v>
      </c>
      <c r="E58" s="163">
        <v>0.35</v>
      </c>
      <c r="F58" s="163">
        <v>2.915</v>
      </c>
      <c r="G58" s="163">
        <v>8.2000000000000003E-2</v>
      </c>
      <c r="H58" s="163">
        <v>18.068999999999999</v>
      </c>
      <c r="I58" s="163">
        <v>22.321999999999999</v>
      </c>
      <c r="J58" s="163">
        <v>0.36299999999999999</v>
      </c>
      <c r="K58" s="163"/>
      <c r="L58" s="163">
        <v>4.2000000000000003E-2</v>
      </c>
      <c r="M58" s="163">
        <v>0.752</v>
      </c>
      <c r="N58" s="163">
        <v>99.570999999999998</v>
      </c>
      <c r="O58" s="163">
        <v>91.6</v>
      </c>
      <c r="P58" s="163">
        <v>2.1480000000000001</v>
      </c>
      <c r="Q58" s="163">
        <v>6375</v>
      </c>
      <c r="R58" s="163">
        <v>0.44</v>
      </c>
      <c r="S58" s="163">
        <v>0.52</v>
      </c>
      <c r="T58" s="340">
        <v>0.04</v>
      </c>
    </row>
    <row r="59" spans="1:20">
      <c r="A59" s="163" t="s">
        <v>1004</v>
      </c>
      <c r="B59" s="339" t="s">
        <v>1270</v>
      </c>
      <c r="C59" s="163">
        <v>53.94</v>
      </c>
      <c r="D59" s="163">
        <v>0.72699999999999998</v>
      </c>
      <c r="E59" s="163">
        <v>0.33400000000000002</v>
      </c>
      <c r="F59" s="163">
        <v>2.7639999999999998</v>
      </c>
      <c r="G59" s="163">
        <v>7.2999999999999995E-2</v>
      </c>
      <c r="H59" s="163">
        <v>18.05</v>
      </c>
      <c r="I59" s="163">
        <v>22.504999999999999</v>
      </c>
      <c r="J59" s="163">
        <v>0.36499999999999999</v>
      </c>
      <c r="K59" s="163">
        <v>5.0000000000000001E-3</v>
      </c>
      <c r="L59" s="163">
        <v>4.9000000000000002E-2</v>
      </c>
      <c r="M59" s="163">
        <v>0.76700000000000002</v>
      </c>
      <c r="N59" s="163">
        <v>99.578999999999994</v>
      </c>
      <c r="O59" s="163">
        <v>92</v>
      </c>
      <c r="P59" s="163">
        <v>2.2989999999999999</v>
      </c>
      <c r="Q59" s="163">
        <v>6746</v>
      </c>
      <c r="R59" s="163">
        <v>0.44</v>
      </c>
      <c r="S59" s="163">
        <v>0.52</v>
      </c>
      <c r="T59" s="340">
        <v>0.04</v>
      </c>
    </row>
    <row r="60" spans="1:20">
      <c r="A60" s="163" t="s">
        <v>1004</v>
      </c>
      <c r="B60" s="339" t="s">
        <v>1271</v>
      </c>
      <c r="C60" s="163">
        <v>53.68</v>
      </c>
      <c r="D60" s="163">
        <v>0.95399999999999996</v>
      </c>
      <c r="E60" s="163">
        <v>0.5</v>
      </c>
      <c r="F60" s="163">
        <v>2.7709999999999999</v>
      </c>
      <c r="G60" s="163">
        <v>7.0999999999999994E-2</v>
      </c>
      <c r="H60" s="163">
        <v>17.643999999999998</v>
      </c>
      <c r="I60" s="163">
        <v>22.702000000000002</v>
      </c>
      <c r="J60" s="163">
        <v>0.48199999999999998</v>
      </c>
      <c r="K60" s="163">
        <v>7.0000000000000001E-3</v>
      </c>
      <c r="L60" s="163">
        <v>5.5E-2</v>
      </c>
      <c r="M60" s="163">
        <v>1.0189999999999999</v>
      </c>
      <c r="N60" s="163">
        <v>99.885000000000005</v>
      </c>
      <c r="O60" s="163">
        <v>91.8</v>
      </c>
      <c r="P60" s="163">
        <v>2.0369999999999999</v>
      </c>
      <c r="Q60" s="163">
        <v>4537</v>
      </c>
      <c r="R60" s="163">
        <v>0.45</v>
      </c>
      <c r="S60" s="163">
        <v>0.52</v>
      </c>
      <c r="T60" s="340">
        <v>0.04</v>
      </c>
    </row>
    <row r="61" spans="1:20">
      <c r="A61" s="163" t="s">
        <v>1004</v>
      </c>
      <c r="B61" s="339" t="s">
        <v>1272</v>
      </c>
      <c r="C61" s="163">
        <v>53.015000000000001</v>
      </c>
      <c r="D61" s="163">
        <v>0.73399999999999999</v>
      </c>
      <c r="E61" s="163">
        <v>0.79800000000000004</v>
      </c>
      <c r="F61" s="163">
        <v>5.0949999999999998</v>
      </c>
      <c r="G61" s="163">
        <v>0.126</v>
      </c>
      <c r="H61" s="163">
        <v>16.544</v>
      </c>
      <c r="I61" s="163">
        <v>22.535</v>
      </c>
      <c r="J61" s="163">
        <v>0.36099999999999999</v>
      </c>
      <c r="K61" s="163">
        <v>0.01</v>
      </c>
      <c r="L61" s="163">
        <v>4.3999999999999997E-2</v>
      </c>
      <c r="M61" s="163">
        <v>0.375</v>
      </c>
      <c r="N61" s="163">
        <v>99.637</v>
      </c>
      <c r="O61" s="163">
        <v>85.1</v>
      </c>
      <c r="P61" s="163">
        <v>0.47</v>
      </c>
      <c r="Q61" s="163">
        <v>2825</v>
      </c>
      <c r="R61" s="163">
        <v>0.44</v>
      </c>
      <c r="S61" s="163">
        <v>0.49</v>
      </c>
      <c r="T61" s="340">
        <v>0.06</v>
      </c>
    </row>
    <row r="62" spans="1:20">
      <c r="A62" s="163" t="s">
        <v>1004</v>
      </c>
      <c r="B62" s="339" t="s">
        <v>1274</v>
      </c>
      <c r="C62" s="163">
        <v>53.164999999999999</v>
      </c>
      <c r="D62" s="163">
        <v>1.302</v>
      </c>
      <c r="E62" s="163">
        <v>0.77700000000000002</v>
      </c>
      <c r="F62" s="163">
        <v>3.1560000000000001</v>
      </c>
      <c r="G62" s="163">
        <v>7.1999999999999995E-2</v>
      </c>
      <c r="H62" s="163">
        <v>17.556000000000001</v>
      </c>
      <c r="I62" s="163">
        <v>22.347999999999999</v>
      </c>
      <c r="J62" s="163">
        <v>0.45700000000000002</v>
      </c>
      <c r="K62" s="163">
        <v>2E-3</v>
      </c>
      <c r="L62" s="163">
        <v>4.2000000000000003E-2</v>
      </c>
      <c r="M62" s="163">
        <v>0.89800000000000002</v>
      </c>
      <c r="N62" s="163">
        <v>99.775000000000006</v>
      </c>
      <c r="O62" s="163">
        <v>90.7</v>
      </c>
      <c r="P62" s="163">
        <v>1.1559999999999999</v>
      </c>
      <c r="Q62" s="163">
        <v>2876</v>
      </c>
      <c r="R62" s="163">
        <v>0.44</v>
      </c>
      <c r="S62" s="163">
        <v>0.52</v>
      </c>
      <c r="T62" s="340">
        <v>0.04</v>
      </c>
    </row>
    <row r="63" spans="1:20">
      <c r="A63" s="163" t="s">
        <v>1004</v>
      </c>
      <c r="B63" s="339" t="s">
        <v>1275</v>
      </c>
      <c r="C63" s="163">
        <v>53.845999999999997</v>
      </c>
      <c r="D63" s="163">
        <v>0.89400000000000002</v>
      </c>
      <c r="E63" s="163">
        <v>0.40699999999999997</v>
      </c>
      <c r="F63" s="163">
        <v>2.9809999999999999</v>
      </c>
      <c r="G63" s="163">
        <v>8.4000000000000005E-2</v>
      </c>
      <c r="H63" s="163">
        <v>17.667000000000002</v>
      </c>
      <c r="I63" s="163">
        <v>22.687000000000001</v>
      </c>
      <c r="J63" s="163">
        <v>0.40100000000000002</v>
      </c>
      <c r="K63" s="163">
        <v>7.0000000000000001E-3</v>
      </c>
      <c r="L63" s="163">
        <v>4.3999999999999997E-2</v>
      </c>
      <c r="M63" s="163">
        <v>0.68400000000000005</v>
      </c>
      <c r="N63" s="163">
        <v>99.701999999999998</v>
      </c>
      <c r="O63" s="163">
        <v>91.3</v>
      </c>
      <c r="P63" s="163">
        <v>1.679</v>
      </c>
      <c r="Q63" s="163">
        <v>5572</v>
      </c>
      <c r="R63" s="163">
        <v>0.45</v>
      </c>
      <c r="S63" s="163">
        <v>0.51</v>
      </c>
      <c r="T63" s="340">
        <v>0.04</v>
      </c>
    </row>
    <row r="64" spans="1:20">
      <c r="A64" s="163" t="s">
        <v>1004</v>
      </c>
      <c r="B64" s="339" t="s">
        <v>1276</v>
      </c>
      <c r="C64" s="163">
        <v>54.067</v>
      </c>
      <c r="D64" s="163">
        <v>0.74399999999999999</v>
      </c>
      <c r="E64" s="163">
        <v>0.30299999999999999</v>
      </c>
      <c r="F64" s="163">
        <v>2.778</v>
      </c>
      <c r="G64" s="163">
        <v>8.3000000000000004E-2</v>
      </c>
      <c r="H64" s="163">
        <v>17.847999999999999</v>
      </c>
      <c r="I64" s="163">
        <v>23.263000000000002</v>
      </c>
      <c r="J64" s="163">
        <v>0.33200000000000002</v>
      </c>
      <c r="K64" s="163">
        <v>5.0000000000000001E-3</v>
      </c>
      <c r="L64" s="163">
        <v>5.0999999999999997E-2</v>
      </c>
      <c r="M64" s="163">
        <v>0.621</v>
      </c>
      <c r="N64" s="163">
        <v>100.09399999999999</v>
      </c>
      <c r="O64" s="163">
        <v>91.9</v>
      </c>
      <c r="P64" s="163">
        <v>2.052</v>
      </c>
      <c r="Q64" s="163">
        <v>7690</v>
      </c>
      <c r="R64" s="163">
        <v>0.46</v>
      </c>
      <c r="S64" s="163">
        <v>0.51</v>
      </c>
      <c r="T64" s="340">
        <v>0.03</v>
      </c>
    </row>
    <row r="65" spans="1:20">
      <c r="A65" s="163" t="s">
        <v>1004</v>
      </c>
      <c r="B65" s="339" t="s">
        <v>1278</v>
      </c>
      <c r="C65" s="163">
        <v>52.962000000000003</v>
      </c>
      <c r="D65" s="163">
        <v>0.57899999999999996</v>
      </c>
      <c r="E65" s="163">
        <v>0.20300000000000001</v>
      </c>
      <c r="F65" s="163">
        <v>7.84</v>
      </c>
      <c r="G65" s="163">
        <v>0.23300000000000001</v>
      </c>
      <c r="H65" s="163">
        <v>15.196999999999999</v>
      </c>
      <c r="I65" s="163">
        <v>22.14</v>
      </c>
      <c r="J65" s="163">
        <v>0.55800000000000005</v>
      </c>
      <c r="K65" s="163">
        <v>1.2E-2</v>
      </c>
      <c r="L65" s="163">
        <v>2.1000000000000001E-2</v>
      </c>
      <c r="M65" s="163">
        <v>0.10299999999999999</v>
      </c>
      <c r="N65" s="163">
        <v>99.85</v>
      </c>
      <c r="O65" s="163">
        <v>77.400000000000006</v>
      </c>
      <c r="P65" s="163">
        <v>0.51</v>
      </c>
      <c r="Q65" s="163">
        <v>10904</v>
      </c>
      <c r="R65" s="163">
        <v>0.44</v>
      </c>
      <c r="S65" s="163">
        <v>0.46</v>
      </c>
      <c r="T65" s="340">
        <v>0.09</v>
      </c>
    </row>
    <row r="66" spans="1:20" s="65" customFormat="1">
      <c r="A66" s="163" t="s">
        <v>1004</v>
      </c>
      <c r="B66" s="339" t="s">
        <v>32</v>
      </c>
      <c r="C66" s="407">
        <f>AVERAGE(C54:C65)</f>
        <v>53.591416666666667</v>
      </c>
      <c r="D66" s="407">
        <f t="shared" ref="D66:T66" si="0">AVERAGE(D54:D65)</f>
        <v>0.84383333333333344</v>
      </c>
      <c r="E66" s="407">
        <f t="shared" si="0"/>
        <v>0.46250000000000008</v>
      </c>
      <c r="F66" s="407">
        <f t="shared" si="0"/>
        <v>3.4733333333333327</v>
      </c>
      <c r="G66" s="407">
        <f t="shared" si="0"/>
        <v>9.3166666666666662E-2</v>
      </c>
      <c r="H66" s="407">
        <f t="shared" si="0"/>
        <v>17.416166666666669</v>
      </c>
      <c r="I66" s="407">
        <f t="shared" si="0"/>
        <v>22.587500000000002</v>
      </c>
      <c r="J66" s="407">
        <f t="shared" si="0"/>
        <v>0.43174999999999991</v>
      </c>
      <c r="K66" s="407">
        <f t="shared" si="0"/>
        <v>7.5454545454545462E-3</v>
      </c>
      <c r="L66" s="407">
        <f t="shared" si="0"/>
        <v>4.3500000000000004E-2</v>
      </c>
      <c r="M66" s="407">
        <f t="shared" si="0"/>
        <v>0.75375000000000003</v>
      </c>
      <c r="N66" s="407">
        <f t="shared" si="0"/>
        <v>99.703999999999994</v>
      </c>
      <c r="O66" s="451">
        <f t="shared" si="0"/>
        <v>89.850000000000009</v>
      </c>
      <c r="P66" s="407">
        <f t="shared" si="0"/>
        <v>1.7165833333333333</v>
      </c>
      <c r="Q66" s="407">
        <f t="shared" si="0"/>
        <v>5613.166666666667</v>
      </c>
      <c r="R66" s="407">
        <f t="shared" si="0"/>
        <v>0.44500000000000006</v>
      </c>
      <c r="S66" s="407">
        <f t="shared" si="0"/>
        <v>0.51</v>
      </c>
      <c r="T66" s="407">
        <f t="shared" si="0"/>
        <v>4.4999999999999991E-2</v>
      </c>
    </row>
    <row r="67" spans="1:20">
      <c r="A67" s="163" t="s">
        <v>1004</v>
      </c>
      <c r="B67" s="339" t="s">
        <v>30</v>
      </c>
      <c r="C67" s="163">
        <f>MAX(C54:C65)</f>
        <v>54.067</v>
      </c>
      <c r="D67" s="163">
        <f t="shared" ref="D67:T67" si="1">MAX(D54:D65)</f>
        <v>1.302</v>
      </c>
      <c r="E67" s="163">
        <f t="shared" si="1"/>
        <v>0.79800000000000004</v>
      </c>
      <c r="F67" s="163">
        <f t="shared" si="1"/>
        <v>7.84</v>
      </c>
      <c r="G67" s="163">
        <f t="shared" si="1"/>
        <v>0.23300000000000001</v>
      </c>
      <c r="H67" s="163">
        <f t="shared" si="1"/>
        <v>18.068999999999999</v>
      </c>
      <c r="I67" s="163">
        <f t="shared" si="1"/>
        <v>23.263000000000002</v>
      </c>
      <c r="J67" s="163">
        <f t="shared" si="1"/>
        <v>0.55800000000000005</v>
      </c>
      <c r="K67" s="163">
        <f t="shared" si="1"/>
        <v>1.4E-2</v>
      </c>
      <c r="L67" s="163">
        <f t="shared" si="1"/>
        <v>5.5E-2</v>
      </c>
      <c r="M67" s="163">
        <f t="shared" si="1"/>
        <v>1.0740000000000001</v>
      </c>
      <c r="N67" s="163">
        <f t="shared" si="1"/>
        <v>100.09399999999999</v>
      </c>
      <c r="O67" s="452">
        <f t="shared" si="1"/>
        <v>92</v>
      </c>
      <c r="P67" s="163">
        <f t="shared" si="1"/>
        <v>2.2989999999999999</v>
      </c>
      <c r="Q67" s="163">
        <f t="shared" si="1"/>
        <v>10904</v>
      </c>
      <c r="R67" s="163">
        <f t="shared" si="1"/>
        <v>0.46</v>
      </c>
      <c r="S67" s="163">
        <f t="shared" si="1"/>
        <v>0.53</v>
      </c>
      <c r="T67" s="163">
        <f t="shared" si="1"/>
        <v>0.09</v>
      </c>
    </row>
    <row r="68" spans="1:20">
      <c r="A68" s="163" t="s">
        <v>1004</v>
      </c>
      <c r="B68" s="343" t="s">
        <v>29</v>
      </c>
      <c r="C68" s="344">
        <f>MIN(C54:C65)</f>
        <v>52.962000000000003</v>
      </c>
      <c r="D68" s="344">
        <f t="shared" ref="D68:T68" si="2">MIN(D54:D65)</f>
        <v>0.57899999999999996</v>
      </c>
      <c r="E68" s="344">
        <f t="shared" si="2"/>
        <v>0.20300000000000001</v>
      </c>
      <c r="F68" s="344">
        <f t="shared" si="2"/>
        <v>2.7130000000000001</v>
      </c>
      <c r="G68" s="344">
        <f t="shared" si="2"/>
        <v>0.06</v>
      </c>
      <c r="H68" s="344">
        <f t="shared" si="2"/>
        <v>15.196999999999999</v>
      </c>
      <c r="I68" s="344">
        <f t="shared" si="2"/>
        <v>22.14</v>
      </c>
      <c r="J68" s="344">
        <f t="shared" si="2"/>
        <v>0.33200000000000002</v>
      </c>
      <c r="K68" s="344">
        <f t="shared" si="2"/>
        <v>2E-3</v>
      </c>
      <c r="L68" s="344">
        <f t="shared" si="2"/>
        <v>2.1000000000000001E-2</v>
      </c>
      <c r="M68" s="344">
        <f t="shared" si="2"/>
        <v>0.10299999999999999</v>
      </c>
      <c r="N68" s="344">
        <f t="shared" si="2"/>
        <v>99.465000000000003</v>
      </c>
      <c r="O68" s="453">
        <f t="shared" si="2"/>
        <v>77.400000000000006</v>
      </c>
      <c r="P68" s="344">
        <f t="shared" si="2"/>
        <v>0.47</v>
      </c>
      <c r="Q68" s="344">
        <f t="shared" si="2"/>
        <v>2825</v>
      </c>
      <c r="R68" s="344">
        <f t="shared" si="2"/>
        <v>0.44</v>
      </c>
      <c r="S68" s="344">
        <f t="shared" si="2"/>
        <v>0.46</v>
      </c>
      <c r="T68" s="344">
        <f t="shared" si="2"/>
        <v>0.03</v>
      </c>
    </row>
    <row r="69" spans="1:20">
      <c r="A69" s="18" t="s">
        <v>1004</v>
      </c>
      <c r="B69" s="21" t="s">
        <v>1050</v>
      </c>
      <c r="C69" s="18">
        <v>53.683999999999997</v>
      </c>
      <c r="D69" s="18">
        <v>0.89500000000000002</v>
      </c>
      <c r="E69" s="18">
        <v>0.47199999999999998</v>
      </c>
      <c r="F69" s="18">
        <v>3.0830000000000002</v>
      </c>
      <c r="G69" s="18">
        <v>8.6999999999999994E-2</v>
      </c>
      <c r="H69" s="18">
        <v>17.693000000000001</v>
      </c>
      <c r="I69" s="18">
        <v>22.553000000000001</v>
      </c>
      <c r="J69" s="18">
        <v>0.45300000000000001</v>
      </c>
      <c r="K69" s="18">
        <v>1.2999999999999999E-2</v>
      </c>
      <c r="L69" s="18">
        <v>5.0999999999999997E-2</v>
      </c>
      <c r="M69" s="18">
        <v>0.874</v>
      </c>
      <c r="N69" s="18">
        <v>99.858999999999995</v>
      </c>
      <c r="O69" s="18">
        <v>91</v>
      </c>
      <c r="P69" s="18">
        <v>1.85</v>
      </c>
      <c r="Q69" s="18">
        <v>4774</v>
      </c>
      <c r="R69" s="18">
        <v>0.44</v>
      </c>
      <c r="S69" s="18">
        <v>0.52</v>
      </c>
      <c r="T69" s="22">
        <v>0.04</v>
      </c>
    </row>
    <row r="70" spans="1:20">
      <c r="A70" s="18" t="s">
        <v>1004</v>
      </c>
      <c r="B70" s="21" t="s">
        <v>1052</v>
      </c>
      <c r="C70" s="18">
        <v>53.55</v>
      </c>
      <c r="D70" s="18">
        <v>0.89800000000000002</v>
      </c>
      <c r="E70" s="18">
        <v>0.48799999999999999</v>
      </c>
      <c r="F70" s="18">
        <v>2.9329999999999998</v>
      </c>
      <c r="G70" s="18">
        <v>0.08</v>
      </c>
      <c r="H70" s="18">
        <v>17.672000000000001</v>
      </c>
      <c r="I70" s="18">
        <v>22.335000000000001</v>
      </c>
      <c r="J70" s="18">
        <v>0.48</v>
      </c>
      <c r="K70" s="18">
        <v>8.9999999999999993E-3</v>
      </c>
      <c r="L70" s="18">
        <v>5.0999999999999997E-2</v>
      </c>
      <c r="M70" s="18">
        <v>0.98599999999999999</v>
      </c>
      <c r="N70" s="18">
        <v>99.480999999999995</v>
      </c>
      <c r="O70" s="18">
        <v>91.4</v>
      </c>
      <c r="P70" s="18">
        <v>2.0209999999999999</v>
      </c>
      <c r="Q70" s="18">
        <v>4577</v>
      </c>
      <c r="R70" s="18">
        <v>0.44</v>
      </c>
      <c r="S70" s="18">
        <v>0.52</v>
      </c>
      <c r="T70" s="22">
        <v>0.04</v>
      </c>
    </row>
    <row r="71" spans="1:20">
      <c r="A71" s="18" t="s">
        <v>1004</v>
      </c>
      <c r="B71" s="21" t="s">
        <v>1053</v>
      </c>
      <c r="C71" s="18">
        <v>53.487000000000002</v>
      </c>
      <c r="D71" s="18">
        <v>0.96099999999999997</v>
      </c>
      <c r="E71" s="18">
        <v>0.55700000000000005</v>
      </c>
      <c r="F71" s="18">
        <v>2.8519999999999999</v>
      </c>
      <c r="G71" s="18">
        <v>6.9000000000000006E-2</v>
      </c>
      <c r="H71" s="18">
        <v>17.494</v>
      </c>
      <c r="I71" s="18">
        <v>22.565999999999999</v>
      </c>
      <c r="J71" s="18">
        <v>0.46600000000000003</v>
      </c>
      <c r="K71" s="18">
        <v>0.01</v>
      </c>
      <c r="L71" s="18">
        <v>4.1000000000000002E-2</v>
      </c>
      <c r="M71" s="18">
        <v>1.0629999999999999</v>
      </c>
      <c r="N71" s="18">
        <v>99.566000000000003</v>
      </c>
      <c r="O71" s="18">
        <v>91.5</v>
      </c>
      <c r="P71" s="18">
        <v>1.907</v>
      </c>
      <c r="Q71" s="18">
        <v>4049</v>
      </c>
      <c r="R71" s="18">
        <v>0.44</v>
      </c>
      <c r="S71" s="18">
        <v>0.52</v>
      </c>
      <c r="T71" s="22">
        <v>0.04</v>
      </c>
    </row>
    <row r="72" spans="1:20">
      <c r="A72" s="18" t="s">
        <v>1004</v>
      </c>
      <c r="B72" s="21" t="s">
        <v>1054</v>
      </c>
      <c r="C72" s="18">
        <v>53.911000000000001</v>
      </c>
      <c r="D72" s="18">
        <v>0.76600000000000001</v>
      </c>
      <c r="E72" s="18">
        <v>0.254</v>
      </c>
      <c r="F72" s="18">
        <v>3.7320000000000002</v>
      </c>
      <c r="G72" s="18">
        <v>0.115</v>
      </c>
      <c r="H72" s="18">
        <v>18.096</v>
      </c>
      <c r="I72" s="18">
        <v>22.326000000000001</v>
      </c>
      <c r="J72" s="18">
        <v>0.28199999999999997</v>
      </c>
      <c r="K72" s="18">
        <v>1.2999999999999999E-2</v>
      </c>
      <c r="L72" s="18">
        <v>4.1000000000000002E-2</v>
      </c>
      <c r="M72" s="18">
        <v>0.17399999999999999</v>
      </c>
      <c r="N72" s="18">
        <v>99.71</v>
      </c>
      <c r="O72" s="18">
        <v>89.5</v>
      </c>
      <c r="P72" s="18">
        <v>0.68600000000000005</v>
      </c>
      <c r="Q72" s="18">
        <v>8796</v>
      </c>
      <c r="R72" s="18">
        <v>0.44</v>
      </c>
      <c r="S72" s="18">
        <v>0.52</v>
      </c>
      <c r="T72" s="22">
        <v>0.04</v>
      </c>
    </row>
    <row r="73" spans="1:20">
      <c r="A73" s="18" t="s">
        <v>1004</v>
      </c>
      <c r="B73" s="21" t="s">
        <v>1055</v>
      </c>
      <c r="C73" s="18">
        <v>53.654000000000003</v>
      </c>
      <c r="D73" s="18">
        <v>0.93899999999999995</v>
      </c>
      <c r="E73" s="18">
        <v>0.503</v>
      </c>
      <c r="F73" s="18">
        <v>2.988</v>
      </c>
      <c r="G73" s="18">
        <v>0.08</v>
      </c>
      <c r="H73" s="18">
        <v>17.690999999999999</v>
      </c>
      <c r="I73" s="18">
        <v>22.184000000000001</v>
      </c>
      <c r="J73" s="18">
        <v>0.48399999999999999</v>
      </c>
      <c r="K73" s="18">
        <v>8.0000000000000002E-3</v>
      </c>
      <c r="L73" s="18">
        <v>4.1000000000000002E-2</v>
      </c>
      <c r="M73" s="18">
        <v>1.0349999999999999</v>
      </c>
      <c r="N73" s="18">
        <v>99.606999999999999</v>
      </c>
      <c r="O73" s="18">
        <v>91.3</v>
      </c>
      <c r="P73" s="18">
        <v>2.0550000000000002</v>
      </c>
      <c r="Q73" s="18">
        <v>4406</v>
      </c>
      <c r="R73" s="18">
        <v>0.44</v>
      </c>
      <c r="S73" s="18">
        <v>0.52</v>
      </c>
      <c r="T73" s="22">
        <v>0.04</v>
      </c>
    </row>
    <row r="74" spans="1:20">
      <c r="A74" s="18" t="s">
        <v>1004</v>
      </c>
      <c r="B74" s="21" t="s">
        <v>1056</v>
      </c>
      <c r="C74" s="18">
        <v>53.244999999999997</v>
      </c>
      <c r="D74" s="18">
        <v>1.018</v>
      </c>
      <c r="E74" s="18">
        <v>0.51800000000000002</v>
      </c>
      <c r="F74" s="18">
        <v>4.9059999999999997</v>
      </c>
      <c r="G74" s="18">
        <v>0.13</v>
      </c>
      <c r="H74" s="18">
        <v>17.608000000000001</v>
      </c>
      <c r="I74" s="18">
        <v>21.244</v>
      </c>
      <c r="J74" s="18">
        <v>0.36899999999999999</v>
      </c>
      <c r="K74" s="18">
        <v>8.9999999999999993E-3</v>
      </c>
      <c r="L74" s="18">
        <v>3.5000000000000003E-2</v>
      </c>
      <c r="M74" s="18">
        <v>0.4</v>
      </c>
      <c r="N74" s="18">
        <v>99.483000000000004</v>
      </c>
      <c r="O74" s="18">
        <v>86.3</v>
      </c>
      <c r="P74" s="18">
        <v>0.77300000000000002</v>
      </c>
      <c r="Q74" s="18">
        <v>4101</v>
      </c>
      <c r="R74" s="18">
        <v>0.43</v>
      </c>
      <c r="S74" s="18">
        <v>0.51</v>
      </c>
      <c r="T74" s="22">
        <v>7.0000000000000007E-2</v>
      </c>
    </row>
    <row r="75" spans="1:20">
      <c r="A75" s="18" t="s">
        <v>1004</v>
      </c>
      <c r="B75" s="21" t="s">
        <v>1057</v>
      </c>
      <c r="C75" s="18">
        <v>53.619</v>
      </c>
      <c r="D75" s="18">
        <v>0.91800000000000004</v>
      </c>
      <c r="E75" s="18">
        <v>0.49099999999999999</v>
      </c>
      <c r="F75" s="18">
        <v>3.0190000000000001</v>
      </c>
      <c r="G75" s="18">
        <v>7.0999999999999994E-2</v>
      </c>
      <c r="H75" s="18">
        <v>17.558</v>
      </c>
      <c r="I75" s="18">
        <v>22.491</v>
      </c>
      <c r="J75" s="18">
        <v>0.44600000000000001</v>
      </c>
      <c r="K75" s="18">
        <v>1.0999999999999999E-2</v>
      </c>
      <c r="L75" s="18">
        <v>5.8000000000000003E-2</v>
      </c>
      <c r="M75" s="18">
        <v>0.79800000000000004</v>
      </c>
      <c r="N75" s="18">
        <v>99.480999999999995</v>
      </c>
      <c r="O75" s="18">
        <v>91.1</v>
      </c>
      <c r="P75" s="18">
        <v>1.625</v>
      </c>
      <c r="Q75" s="18">
        <v>4580</v>
      </c>
      <c r="R75" s="18">
        <v>0.45</v>
      </c>
      <c r="S75" s="18">
        <v>0.51</v>
      </c>
      <c r="T75" s="22">
        <v>0.04</v>
      </c>
    </row>
    <row r="76" spans="1:20">
      <c r="A76" s="18" t="s">
        <v>1004</v>
      </c>
      <c r="B76" s="21" t="s">
        <v>1058</v>
      </c>
      <c r="C76" s="18">
        <v>53.744</v>
      </c>
      <c r="D76" s="18">
        <v>0.91300000000000003</v>
      </c>
      <c r="E76" s="18">
        <v>0.44500000000000001</v>
      </c>
      <c r="F76" s="18">
        <v>2.8180000000000001</v>
      </c>
      <c r="G76" s="18">
        <v>6.9000000000000006E-2</v>
      </c>
      <c r="H76" s="18">
        <v>17.777000000000001</v>
      </c>
      <c r="I76" s="18">
        <v>22.870999999999999</v>
      </c>
      <c r="J76" s="18">
        <v>0.375</v>
      </c>
      <c r="K76" s="18">
        <v>6.0000000000000001E-3</v>
      </c>
      <c r="L76" s="18">
        <v>5.1999999999999998E-2</v>
      </c>
      <c r="M76" s="18">
        <v>0.76600000000000001</v>
      </c>
      <c r="N76" s="18">
        <v>99.835999999999999</v>
      </c>
      <c r="O76" s="18">
        <v>91.7</v>
      </c>
      <c r="P76" s="18">
        <v>1.7190000000000001</v>
      </c>
      <c r="Q76" s="18">
        <v>5134</v>
      </c>
      <c r="R76" s="18">
        <v>0.45</v>
      </c>
      <c r="S76" s="18">
        <v>0.52</v>
      </c>
      <c r="T76" s="22">
        <v>0.04</v>
      </c>
    </row>
    <row r="77" spans="1:20">
      <c r="A77" s="18" t="s">
        <v>1004</v>
      </c>
      <c r="B77" s="21" t="s">
        <v>1059</v>
      </c>
      <c r="C77" s="18">
        <v>53.472999999999999</v>
      </c>
      <c r="D77" s="18">
        <v>0.86499999999999999</v>
      </c>
      <c r="E77" s="18">
        <v>0.47299999999999998</v>
      </c>
      <c r="F77" s="18">
        <v>2.883</v>
      </c>
      <c r="G77" s="18">
        <v>7.5999999999999998E-2</v>
      </c>
      <c r="H77" s="18">
        <v>17.649000000000001</v>
      </c>
      <c r="I77" s="18">
        <v>22.355</v>
      </c>
      <c r="J77" s="18">
        <v>0.496</v>
      </c>
      <c r="K77" s="18">
        <v>0.01</v>
      </c>
      <c r="L77" s="18">
        <v>4.7E-2</v>
      </c>
      <c r="M77" s="18">
        <v>1.0009999999999999</v>
      </c>
      <c r="N77" s="18">
        <v>99.328000000000003</v>
      </c>
      <c r="O77" s="18">
        <v>91.5</v>
      </c>
      <c r="P77" s="18">
        <v>2.1139999999999999</v>
      </c>
      <c r="Q77" s="18">
        <v>4722</v>
      </c>
      <c r="R77" s="18">
        <v>0.44</v>
      </c>
      <c r="S77" s="18">
        <v>0.52</v>
      </c>
      <c r="T77" s="22">
        <v>0.04</v>
      </c>
    </row>
    <row r="78" spans="1:20">
      <c r="A78" s="18" t="s">
        <v>1004</v>
      </c>
      <c r="B78" s="21" t="s">
        <v>1060</v>
      </c>
      <c r="C78" s="18">
        <v>54.112000000000002</v>
      </c>
      <c r="D78" s="18">
        <v>0.77</v>
      </c>
      <c r="E78" s="18">
        <v>0.35599999999999998</v>
      </c>
      <c r="F78" s="18">
        <v>3.0739999999999998</v>
      </c>
      <c r="G78" s="18">
        <v>8.3000000000000004E-2</v>
      </c>
      <c r="H78" s="18">
        <v>17.843</v>
      </c>
      <c r="I78" s="18">
        <v>22.64</v>
      </c>
      <c r="J78" s="18">
        <v>0.35399999999999998</v>
      </c>
      <c r="K78" s="18">
        <v>1.4999999999999999E-2</v>
      </c>
      <c r="L78" s="18">
        <v>0.05</v>
      </c>
      <c r="M78" s="18">
        <v>0.57099999999999995</v>
      </c>
      <c r="N78" s="18">
        <v>99.867000000000004</v>
      </c>
      <c r="O78" s="18">
        <v>91.1</v>
      </c>
      <c r="P78" s="18">
        <v>1.601</v>
      </c>
      <c r="Q78" s="18">
        <v>6353</v>
      </c>
      <c r="R78" s="18">
        <v>0.45</v>
      </c>
      <c r="S78" s="18">
        <v>0.51</v>
      </c>
      <c r="T78" s="22">
        <v>0.04</v>
      </c>
    </row>
    <row r="79" spans="1:20">
      <c r="A79" s="18" t="s">
        <v>1004</v>
      </c>
      <c r="B79" s="21" t="s">
        <v>1062</v>
      </c>
      <c r="C79" s="18">
        <v>53.959000000000003</v>
      </c>
      <c r="D79" s="18">
        <v>0.82799999999999996</v>
      </c>
      <c r="E79" s="18">
        <v>0.27</v>
      </c>
      <c r="F79" s="18">
        <v>4.4349999999999996</v>
      </c>
      <c r="G79" s="18">
        <v>0.13200000000000001</v>
      </c>
      <c r="H79" s="18">
        <v>18.143000000000001</v>
      </c>
      <c r="I79" s="18">
        <v>21.548999999999999</v>
      </c>
      <c r="J79" s="18">
        <v>0.30199999999999999</v>
      </c>
      <c r="K79" s="18">
        <v>2E-3</v>
      </c>
      <c r="L79" s="18">
        <v>0.04</v>
      </c>
      <c r="M79" s="18">
        <v>0.17</v>
      </c>
      <c r="N79" s="18">
        <v>99.831000000000003</v>
      </c>
      <c r="O79" s="18">
        <v>87.8</v>
      </c>
      <c r="P79" s="18">
        <v>0.629</v>
      </c>
      <c r="Q79" s="18">
        <v>7969</v>
      </c>
      <c r="R79" s="18">
        <v>0.43</v>
      </c>
      <c r="S79" s="18">
        <v>0.51</v>
      </c>
      <c r="T79" s="22">
        <v>0.06</v>
      </c>
    </row>
    <row r="80" spans="1:20">
      <c r="A80" s="18" t="s">
        <v>1004</v>
      </c>
      <c r="B80" s="21" t="s">
        <v>1063</v>
      </c>
      <c r="C80" s="18">
        <v>53.926000000000002</v>
      </c>
      <c r="D80" s="18">
        <v>0.77400000000000002</v>
      </c>
      <c r="E80" s="18">
        <v>0.39500000000000002</v>
      </c>
      <c r="F80" s="18">
        <v>2.669</v>
      </c>
      <c r="G80" s="18">
        <v>6.9000000000000006E-2</v>
      </c>
      <c r="H80" s="18">
        <v>17.736000000000001</v>
      </c>
      <c r="I80" s="18">
        <v>23.068999999999999</v>
      </c>
      <c r="J80" s="18">
        <v>0.39</v>
      </c>
      <c r="K80" s="18">
        <v>1.0999999999999999E-2</v>
      </c>
      <c r="L80" s="18">
        <v>5.0999999999999997E-2</v>
      </c>
      <c r="M80" s="18">
        <v>0.79700000000000004</v>
      </c>
      <c r="N80" s="18">
        <v>99.885999999999996</v>
      </c>
      <c r="O80" s="18">
        <v>92.1</v>
      </c>
      <c r="P80" s="18">
        <v>2.0190000000000001</v>
      </c>
      <c r="Q80" s="18">
        <v>5844</v>
      </c>
      <c r="R80" s="18">
        <v>0.45</v>
      </c>
      <c r="S80" s="18">
        <v>0.51</v>
      </c>
      <c r="T80" s="22">
        <v>0.03</v>
      </c>
    </row>
    <row r="81" spans="1:20">
      <c r="A81" s="18" t="s">
        <v>1004</v>
      </c>
      <c r="B81" s="21" t="s">
        <v>1064</v>
      </c>
      <c r="C81" s="18">
        <v>53.497</v>
      </c>
      <c r="D81" s="18">
        <v>0.95099999999999996</v>
      </c>
      <c r="E81" s="18">
        <v>0.49</v>
      </c>
      <c r="F81" s="18">
        <v>3.0910000000000002</v>
      </c>
      <c r="G81" s="18">
        <v>7.4999999999999997E-2</v>
      </c>
      <c r="H81" s="18">
        <v>17.497</v>
      </c>
      <c r="I81" s="18">
        <v>22.443000000000001</v>
      </c>
      <c r="J81" s="18">
        <v>0.434</v>
      </c>
      <c r="K81" s="18">
        <v>1.4E-2</v>
      </c>
      <c r="L81" s="18">
        <v>0.04</v>
      </c>
      <c r="M81" s="18">
        <v>0.749</v>
      </c>
      <c r="N81" s="18">
        <v>99.281000000000006</v>
      </c>
      <c r="O81" s="18">
        <v>90.9</v>
      </c>
      <c r="P81" s="18">
        <v>1.5289999999999999</v>
      </c>
      <c r="Q81" s="18">
        <v>4580</v>
      </c>
      <c r="R81" s="18">
        <v>0.45</v>
      </c>
      <c r="S81" s="18">
        <v>0.51</v>
      </c>
      <c r="T81" s="22">
        <v>0.04</v>
      </c>
    </row>
    <row r="82" spans="1:20">
      <c r="A82" s="18" t="s">
        <v>1004</v>
      </c>
      <c r="B82" s="21" t="s">
        <v>1065</v>
      </c>
      <c r="C82" s="18">
        <v>53.567999999999998</v>
      </c>
      <c r="D82" s="18">
        <v>0.93300000000000005</v>
      </c>
      <c r="E82" s="18">
        <v>0.57899999999999996</v>
      </c>
      <c r="F82" s="18">
        <v>3.8220000000000001</v>
      </c>
      <c r="G82" s="18">
        <v>0.11</v>
      </c>
      <c r="H82" s="18">
        <v>17.777999999999999</v>
      </c>
      <c r="I82" s="18">
        <v>21.826000000000001</v>
      </c>
      <c r="J82" s="18">
        <v>0.45300000000000001</v>
      </c>
      <c r="L82" s="18">
        <v>4.2000000000000003E-2</v>
      </c>
      <c r="M82" s="18">
        <v>0.62</v>
      </c>
      <c r="N82" s="18">
        <v>99.730999999999995</v>
      </c>
      <c r="O82" s="18">
        <v>89.1</v>
      </c>
      <c r="P82" s="18">
        <v>1.07</v>
      </c>
      <c r="Q82" s="18">
        <v>3769</v>
      </c>
      <c r="R82" s="18">
        <v>0.43</v>
      </c>
      <c r="S82" s="18">
        <v>0.52</v>
      </c>
      <c r="T82" s="22">
        <v>0.05</v>
      </c>
    </row>
    <row r="83" spans="1:20" s="65" customFormat="1">
      <c r="A83" s="18" t="s">
        <v>1004</v>
      </c>
      <c r="B83" s="21" t="s">
        <v>32</v>
      </c>
      <c r="C83" s="65">
        <v>53.673000000000002</v>
      </c>
      <c r="D83" s="65">
        <v>0.88800000000000001</v>
      </c>
      <c r="E83" s="65">
        <v>0.45</v>
      </c>
      <c r="F83" s="65">
        <v>3.3079999999999998</v>
      </c>
      <c r="G83" s="65">
        <v>8.8999999999999996E-2</v>
      </c>
      <c r="H83" s="65">
        <v>17.731000000000002</v>
      </c>
      <c r="I83" s="65">
        <v>22.318000000000001</v>
      </c>
      <c r="J83" s="65">
        <v>0.41299999999999998</v>
      </c>
      <c r="K83" s="65">
        <v>0.01</v>
      </c>
      <c r="L83" s="65">
        <v>4.5999999999999999E-2</v>
      </c>
      <c r="M83" s="65">
        <v>0.71499999999999997</v>
      </c>
      <c r="N83" s="65">
        <v>99.638999999999996</v>
      </c>
      <c r="O83" s="65">
        <v>90.460999999999999</v>
      </c>
      <c r="P83" s="65">
        <v>1.5429999999999999</v>
      </c>
      <c r="Q83" s="65">
        <v>5261.0119999999997</v>
      </c>
      <c r="R83" s="65">
        <v>0.441</v>
      </c>
      <c r="S83" s="65">
        <v>0.51500000000000001</v>
      </c>
      <c r="T83" s="66">
        <v>4.3999999999999997E-2</v>
      </c>
    </row>
    <row r="84" spans="1:20">
      <c r="A84" s="18" t="s">
        <v>1004</v>
      </c>
      <c r="B84" s="21" t="s">
        <v>29</v>
      </c>
      <c r="C84" s="18">
        <v>53.244999999999997</v>
      </c>
      <c r="D84" s="18">
        <v>0.76600000000000001</v>
      </c>
      <c r="E84" s="18">
        <v>0.254</v>
      </c>
      <c r="F84" s="18">
        <v>2.669</v>
      </c>
      <c r="G84" s="18">
        <v>6.9000000000000006E-2</v>
      </c>
      <c r="H84" s="18">
        <v>17.494</v>
      </c>
      <c r="I84" s="18">
        <v>21.244</v>
      </c>
      <c r="J84" s="18">
        <v>0.28199999999999997</v>
      </c>
      <c r="K84" s="18">
        <v>2E-3</v>
      </c>
      <c r="L84" s="18">
        <v>3.5000000000000003E-2</v>
      </c>
      <c r="M84" s="18">
        <v>0.17</v>
      </c>
      <c r="N84" s="18">
        <v>99.281000000000006</v>
      </c>
      <c r="O84" s="18">
        <v>86.344999999999999</v>
      </c>
      <c r="P84" s="18">
        <v>0.629</v>
      </c>
      <c r="Q84" s="18">
        <v>3768.8719999999998</v>
      </c>
      <c r="R84" s="18">
        <v>0.42499999999999999</v>
      </c>
      <c r="S84" s="18">
        <v>0.50900000000000001</v>
      </c>
      <c r="T84" s="22">
        <v>3.3000000000000002E-2</v>
      </c>
    </row>
    <row r="85" spans="1:20">
      <c r="A85" s="18" t="s">
        <v>1004</v>
      </c>
      <c r="B85" s="23" t="s">
        <v>30</v>
      </c>
      <c r="C85" s="24">
        <v>54.112000000000002</v>
      </c>
      <c r="D85" s="24">
        <v>1.018</v>
      </c>
      <c r="E85" s="24">
        <v>0.57899999999999996</v>
      </c>
      <c r="F85" s="24">
        <v>4.9059999999999997</v>
      </c>
      <c r="G85" s="24">
        <v>0.13200000000000001</v>
      </c>
      <c r="H85" s="24">
        <v>18.143000000000001</v>
      </c>
      <c r="I85" s="24">
        <v>23.068999999999999</v>
      </c>
      <c r="J85" s="24">
        <v>0.496</v>
      </c>
      <c r="K85" s="24">
        <v>1.4999999999999999E-2</v>
      </c>
      <c r="L85" s="24">
        <v>5.8000000000000003E-2</v>
      </c>
      <c r="M85" s="24">
        <v>1.0629999999999999</v>
      </c>
      <c r="N85" s="24">
        <v>99.885999999999996</v>
      </c>
      <c r="O85" s="24">
        <v>92.131</v>
      </c>
      <c r="P85" s="24">
        <v>2.1139999999999999</v>
      </c>
      <c r="Q85" s="24">
        <v>8795.9959999999992</v>
      </c>
      <c r="R85" s="24">
        <v>0.45200000000000001</v>
      </c>
      <c r="S85" s="24">
        <v>0.52200000000000002</v>
      </c>
      <c r="T85" s="25">
        <v>6.6000000000000003E-2</v>
      </c>
    </row>
    <row r="86" spans="1:20">
      <c r="A86" s="18" t="s">
        <v>1004</v>
      </c>
      <c r="B86" s="21" t="s">
        <v>109</v>
      </c>
      <c r="C86" s="18">
        <v>54.277000000000001</v>
      </c>
      <c r="D86" s="18">
        <v>0.74</v>
      </c>
      <c r="E86" s="18">
        <v>0.32400000000000001</v>
      </c>
      <c r="F86" s="18">
        <v>2.6829999999999998</v>
      </c>
      <c r="G86" s="18">
        <v>0.08</v>
      </c>
      <c r="H86" s="18">
        <v>17.984000000000002</v>
      </c>
      <c r="I86" s="18">
        <v>22.71</v>
      </c>
      <c r="J86" s="18">
        <v>0.34399999999999997</v>
      </c>
      <c r="K86" s="18">
        <v>8.9999999999999993E-3</v>
      </c>
      <c r="L86" s="18">
        <v>4.8000000000000001E-2</v>
      </c>
      <c r="M86" s="18">
        <v>0.74199999999999999</v>
      </c>
      <c r="N86" s="18">
        <v>99.941999999999993</v>
      </c>
      <c r="O86" s="18">
        <v>92.2</v>
      </c>
      <c r="P86" s="18">
        <v>2.2869999999999999</v>
      </c>
      <c r="Q86" s="18">
        <v>7004</v>
      </c>
      <c r="R86" s="18">
        <v>0.44</v>
      </c>
      <c r="S86" s="18">
        <v>0.51</v>
      </c>
      <c r="T86" s="22">
        <v>0.04</v>
      </c>
    </row>
    <row r="87" spans="1:20">
      <c r="A87" s="18" t="s">
        <v>1004</v>
      </c>
      <c r="B87" s="21" t="s">
        <v>110</v>
      </c>
      <c r="C87" s="18">
        <v>53.972000000000001</v>
      </c>
      <c r="D87" s="18">
        <v>0.83099999999999996</v>
      </c>
      <c r="E87" s="18">
        <v>0.46</v>
      </c>
      <c r="F87" s="18">
        <v>2.8570000000000002</v>
      </c>
      <c r="G87" s="18">
        <v>7.6999999999999999E-2</v>
      </c>
      <c r="H87" s="18">
        <v>17.856999999999999</v>
      </c>
      <c r="I87" s="18">
        <v>22.228999999999999</v>
      </c>
      <c r="J87" s="18">
        <v>0.47199999999999998</v>
      </c>
      <c r="K87" s="18">
        <v>8.9999999999999993E-3</v>
      </c>
      <c r="L87" s="18">
        <v>5.0999999999999997E-2</v>
      </c>
      <c r="M87" s="18">
        <v>0.88900000000000001</v>
      </c>
      <c r="N87" s="18">
        <v>99.704999999999998</v>
      </c>
      <c r="O87" s="18">
        <v>91.7</v>
      </c>
      <c r="P87" s="18">
        <v>1.9319999999999999</v>
      </c>
      <c r="Q87" s="18">
        <v>4833</v>
      </c>
      <c r="R87" s="18">
        <v>0.44</v>
      </c>
      <c r="S87" s="18">
        <v>0.52</v>
      </c>
      <c r="T87" s="22">
        <v>0.04</v>
      </c>
    </row>
    <row r="88" spans="1:20">
      <c r="A88" s="18" t="s">
        <v>1004</v>
      </c>
      <c r="B88" s="21" t="s">
        <v>111</v>
      </c>
      <c r="C88" s="18">
        <v>53.667000000000002</v>
      </c>
      <c r="D88" s="18">
        <v>0.81599999999999995</v>
      </c>
      <c r="E88" s="18">
        <v>0.42699999999999999</v>
      </c>
      <c r="F88" s="18">
        <v>2.8039999999999998</v>
      </c>
      <c r="G88" s="18">
        <v>6.8000000000000005E-2</v>
      </c>
      <c r="H88" s="18">
        <v>17.52</v>
      </c>
      <c r="I88" s="18">
        <v>22.497</v>
      </c>
      <c r="J88" s="18">
        <v>0.40200000000000002</v>
      </c>
      <c r="K88" s="18">
        <v>7.0000000000000001E-3</v>
      </c>
      <c r="L88" s="18">
        <v>4.9000000000000002E-2</v>
      </c>
      <c r="M88" s="18">
        <v>0.75600000000000001</v>
      </c>
      <c r="N88" s="18">
        <v>99.013999999999996</v>
      </c>
      <c r="O88" s="18">
        <v>91.7</v>
      </c>
      <c r="P88" s="18">
        <v>1.772</v>
      </c>
      <c r="Q88" s="18">
        <v>5271</v>
      </c>
      <c r="R88" s="18">
        <v>0.45</v>
      </c>
      <c r="S88" s="18">
        <v>0.51</v>
      </c>
      <c r="T88" s="22">
        <v>0.05</v>
      </c>
    </row>
    <row r="89" spans="1:20">
      <c r="A89" s="18" t="s">
        <v>1004</v>
      </c>
      <c r="B89" s="21" t="s">
        <v>112</v>
      </c>
      <c r="C89" s="18">
        <v>53.988</v>
      </c>
      <c r="D89" s="18">
        <v>0.77700000000000002</v>
      </c>
      <c r="E89" s="18">
        <v>0.499</v>
      </c>
      <c r="F89" s="18">
        <v>2.7480000000000002</v>
      </c>
      <c r="G89" s="18">
        <v>7.4999999999999997E-2</v>
      </c>
      <c r="H89" s="18">
        <v>17.744</v>
      </c>
      <c r="I89" s="18">
        <v>22.347000000000001</v>
      </c>
      <c r="J89" s="18">
        <v>0.48399999999999999</v>
      </c>
      <c r="K89" s="18">
        <v>8.9999999999999993E-3</v>
      </c>
      <c r="L89" s="18">
        <v>5.0999999999999997E-2</v>
      </c>
      <c r="M89" s="18">
        <v>1.05</v>
      </c>
      <c r="N89" s="18">
        <v>99.772999999999996</v>
      </c>
      <c r="O89" s="18">
        <v>91.9</v>
      </c>
      <c r="P89" s="18">
        <v>2.1030000000000002</v>
      </c>
      <c r="Q89" s="18">
        <v>4475</v>
      </c>
      <c r="R89" s="18">
        <v>0.44</v>
      </c>
      <c r="S89" s="18">
        <v>0.52</v>
      </c>
      <c r="T89" s="22">
        <v>0.04</v>
      </c>
    </row>
    <row r="90" spans="1:20">
      <c r="A90" s="18" t="s">
        <v>1004</v>
      </c>
      <c r="B90" s="21" t="s">
        <v>113</v>
      </c>
      <c r="C90" s="18">
        <v>54.052999999999997</v>
      </c>
      <c r="D90" s="18">
        <v>0.76400000000000001</v>
      </c>
      <c r="E90" s="18">
        <v>0.30399999999999999</v>
      </c>
      <c r="F90" s="18">
        <v>2.9249999999999998</v>
      </c>
      <c r="G90" s="18">
        <v>7.6999999999999999E-2</v>
      </c>
      <c r="H90" s="18">
        <v>17.983000000000001</v>
      </c>
      <c r="I90" s="18">
        <v>22.658000000000001</v>
      </c>
      <c r="J90" s="18">
        <v>0.33200000000000002</v>
      </c>
      <c r="K90" s="18">
        <v>8.0000000000000002E-3</v>
      </c>
      <c r="L90" s="18">
        <v>4.7E-2</v>
      </c>
      <c r="M90" s="18">
        <v>0.58599999999999997</v>
      </c>
      <c r="N90" s="18">
        <v>99.738</v>
      </c>
      <c r="O90" s="18">
        <v>91.5</v>
      </c>
      <c r="P90" s="18">
        <v>1.931</v>
      </c>
      <c r="Q90" s="18">
        <v>7464</v>
      </c>
      <c r="R90" s="18">
        <v>0.45</v>
      </c>
      <c r="S90" s="18">
        <v>0.51</v>
      </c>
      <c r="T90" s="22">
        <v>0.04</v>
      </c>
    </row>
    <row r="91" spans="1:20">
      <c r="A91" s="18" t="s">
        <v>1004</v>
      </c>
      <c r="B91" s="21" t="s">
        <v>114</v>
      </c>
      <c r="C91" s="18">
        <v>54.454999999999998</v>
      </c>
      <c r="D91" s="18">
        <v>0.69699999999999995</v>
      </c>
      <c r="E91" s="18">
        <v>0.30299999999999999</v>
      </c>
      <c r="F91" s="18">
        <v>3.746</v>
      </c>
      <c r="G91" s="18">
        <v>0.12</v>
      </c>
      <c r="H91" s="18">
        <v>18.457999999999998</v>
      </c>
      <c r="I91" s="18">
        <v>21.675999999999998</v>
      </c>
      <c r="J91" s="18">
        <v>0.311</v>
      </c>
      <c r="K91" s="18">
        <v>6.0000000000000001E-3</v>
      </c>
      <c r="L91" s="18">
        <v>5.2999999999999999E-2</v>
      </c>
      <c r="M91" s="18">
        <v>0.21299999999999999</v>
      </c>
      <c r="N91" s="18">
        <v>100.03700000000001</v>
      </c>
      <c r="O91" s="18">
        <v>89.7</v>
      </c>
      <c r="P91" s="18">
        <v>0.70299999999999996</v>
      </c>
      <c r="Q91" s="18">
        <v>7165</v>
      </c>
      <c r="R91" s="18">
        <v>0.43</v>
      </c>
      <c r="S91" s="18">
        <v>0.52</v>
      </c>
      <c r="T91" s="22">
        <v>0.05</v>
      </c>
    </row>
    <row r="92" spans="1:20">
      <c r="A92" s="18" t="s">
        <v>1004</v>
      </c>
      <c r="B92" s="21" t="s">
        <v>115</v>
      </c>
      <c r="C92" s="18">
        <v>54.042999999999999</v>
      </c>
      <c r="D92" s="18">
        <v>0.80500000000000005</v>
      </c>
      <c r="E92" s="18">
        <v>0.46200000000000002</v>
      </c>
      <c r="F92" s="18">
        <v>2.694</v>
      </c>
      <c r="G92" s="18">
        <v>6.6000000000000003E-2</v>
      </c>
      <c r="H92" s="18">
        <v>17.785</v>
      </c>
      <c r="I92" s="18">
        <v>22.571000000000002</v>
      </c>
      <c r="J92" s="18">
        <v>0.44500000000000001</v>
      </c>
      <c r="K92" s="18">
        <v>1.4E-2</v>
      </c>
      <c r="L92" s="18">
        <v>5.5E-2</v>
      </c>
      <c r="M92" s="18">
        <v>0.997</v>
      </c>
      <c r="N92" s="18">
        <v>99.936999999999998</v>
      </c>
      <c r="O92" s="18">
        <v>92.1</v>
      </c>
      <c r="P92" s="18">
        <v>2.1579999999999999</v>
      </c>
      <c r="Q92" s="18">
        <v>4885</v>
      </c>
      <c r="R92" s="18">
        <v>0.44</v>
      </c>
      <c r="S92" s="18">
        <v>0.52</v>
      </c>
      <c r="T92" s="22">
        <v>0.04</v>
      </c>
    </row>
    <row r="93" spans="1:20">
      <c r="A93" s="18" t="s">
        <v>1004</v>
      </c>
      <c r="B93" s="21" t="s">
        <v>116</v>
      </c>
      <c r="C93" s="18">
        <v>54.289000000000001</v>
      </c>
      <c r="D93" s="18">
        <v>0.747</v>
      </c>
      <c r="E93" s="18">
        <v>0.27500000000000002</v>
      </c>
      <c r="F93" s="18">
        <v>3.294</v>
      </c>
      <c r="G93" s="18">
        <v>0.09</v>
      </c>
      <c r="H93" s="18">
        <v>17.882000000000001</v>
      </c>
      <c r="I93" s="18">
        <v>22.501999999999999</v>
      </c>
      <c r="J93" s="18">
        <v>0.27900000000000003</v>
      </c>
      <c r="L93" s="18">
        <v>4.9000000000000002E-2</v>
      </c>
      <c r="M93" s="18">
        <v>0.23400000000000001</v>
      </c>
      <c r="N93" s="18">
        <v>99.64</v>
      </c>
      <c r="O93" s="18">
        <v>90.5</v>
      </c>
      <c r="P93" s="18">
        <v>0.85199999999999998</v>
      </c>
      <c r="Q93" s="18">
        <v>8196</v>
      </c>
      <c r="R93" s="18">
        <v>0.45</v>
      </c>
      <c r="S93" s="18">
        <v>0.5</v>
      </c>
      <c r="T93" s="22">
        <v>0.05</v>
      </c>
    </row>
    <row r="94" spans="1:20">
      <c r="A94" s="18" t="s">
        <v>1004</v>
      </c>
      <c r="B94" s="21" t="s">
        <v>117</v>
      </c>
      <c r="C94" s="18">
        <v>54.145000000000003</v>
      </c>
      <c r="D94" s="18">
        <v>0.72899999999999998</v>
      </c>
      <c r="E94" s="18">
        <v>0.379</v>
      </c>
      <c r="F94" s="18">
        <v>2.6720000000000002</v>
      </c>
      <c r="G94" s="18">
        <v>7.6999999999999999E-2</v>
      </c>
      <c r="H94" s="18">
        <v>17.863</v>
      </c>
      <c r="I94" s="18">
        <v>22.675999999999998</v>
      </c>
      <c r="J94" s="18">
        <v>0.40300000000000002</v>
      </c>
      <c r="K94" s="18">
        <v>5.0000000000000001E-3</v>
      </c>
      <c r="L94" s="18">
        <v>5.7000000000000002E-2</v>
      </c>
      <c r="M94" s="18">
        <v>0.88400000000000001</v>
      </c>
      <c r="N94" s="18">
        <v>99.891000000000005</v>
      </c>
      <c r="O94" s="18">
        <v>92.2</v>
      </c>
      <c r="P94" s="18">
        <v>2.331</v>
      </c>
      <c r="Q94" s="18">
        <v>5980</v>
      </c>
      <c r="R94" s="18">
        <v>0.44</v>
      </c>
      <c r="S94" s="18">
        <v>0.52</v>
      </c>
      <c r="T94" s="22">
        <v>0.04</v>
      </c>
    </row>
    <row r="95" spans="1:20">
      <c r="A95" s="18" t="s">
        <v>1004</v>
      </c>
      <c r="B95" s="21" t="s">
        <v>118</v>
      </c>
      <c r="C95" s="18">
        <v>53.898000000000003</v>
      </c>
      <c r="D95" s="18">
        <v>1.0109999999999999</v>
      </c>
      <c r="E95" s="18">
        <v>0.44800000000000001</v>
      </c>
      <c r="F95" s="18">
        <v>3.1619999999999999</v>
      </c>
      <c r="G95" s="18">
        <v>8.4000000000000005E-2</v>
      </c>
      <c r="H95" s="18">
        <v>17.641999999999999</v>
      </c>
      <c r="I95" s="18">
        <v>22.478000000000002</v>
      </c>
      <c r="J95" s="18">
        <v>0.40400000000000003</v>
      </c>
      <c r="K95" s="18">
        <v>8.0000000000000002E-3</v>
      </c>
      <c r="L95" s="18">
        <v>4.5999999999999999E-2</v>
      </c>
      <c r="M95" s="18">
        <v>0.60499999999999998</v>
      </c>
      <c r="N95" s="18">
        <v>99.786000000000001</v>
      </c>
      <c r="O95" s="18">
        <v>90.8</v>
      </c>
      <c r="P95" s="18">
        <v>1.353</v>
      </c>
      <c r="Q95" s="18">
        <v>5022</v>
      </c>
      <c r="R95" s="18">
        <v>0.44</v>
      </c>
      <c r="S95" s="18">
        <v>0.51</v>
      </c>
      <c r="T95" s="22">
        <v>0.05</v>
      </c>
    </row>
    <row r="96" spans="1:20">
      <c r="A96" s="18" t="s">
        <v>1004</v>
      </c>
      <c r="B96" s="21" t="s">
        <v>119</v>
      </c>
      <c r="C96" s="18">
        <v>54.087000000000003</v>
      </c>
      <c r="D96" s="18">
        <v>0.80800000000000005</v>
      </c>
      <c r="E96" s="18">
        <v>0.48799999999999999</v>
      </c>
      <c r="F96" s="18">
        <v>2.7810000000000001</v>
      </c>
      <c r="G96" s="18">
        <v>7.2999999999999995E-2</v>
      </c>
      <c r="H96" s="18">
        <v>17.728000000000002</v>
      </c>
      <c r="I96" s="18">
        <v>22.314</v>
      </c>
      <c r="J96" s="18">
        <v>0.45400000000000001</v>
      </c>
      <c r="K96" s="18">
        <v>1.2999999999999999E-2</v>
      </c>
      <c r="L96" s="18">
        <v>5.3999999999999999E-2</v>
      </c>
      <c r="M96" s="18">
        <v>0.996</v>
      </c>
      <c r="N96" s="18">
        <v>99.796000000000006</v>
      </c>
      <c r="O96" s="18">
        <v>91.8</v>
      </c>
      <c r="P96" s="18">
        <v>2.0409999999999999</v>
      </c>
      <c r="Q96" s="18">
        <v>4573</v>
      </c>
      <c r="R96" s="18">
        <v>0.44</v>
      </c>
      <c r="S96" s="18">
        <v>0.51</v>
      </c>
      <c r="T96" s="22">
        <v>0.05</v>
      </c>
    </row>
    <row r="97" spans="1:20">
      <c r="A97" s="18" t="s">
        <v>1004</v>
      </c>
      <c r="B97" s="21" t="s">
        <v>120</v>
      </c>
      <c r="C97" s="18">
        <v>54.151000000000003</v>
      </c>
      <c r="D97" s="18">
        <v>0.745</v>
      </c>
      <c r="E97" s="18">
        <v>0.40200000000000002</v>
      </c>
      <c r="F97" s="18">
        <v>3.121</v>
      </c>
      <c r="G97" s="18">
        <v>0.08</v>
      </c>
      <c r="H97" s="18">
        <v>17.821000000000002</v>
      </c>
      <c r="I97" s="18">
        <v>22.431000000000001</v>
      </c>
      <c r="J97" s="18">
        <v>0.375</v>
      </c>
      <c r="K97" s="18">
        <v>6.0000000000000001E-3</v>
      </c>
      <c r="L97" s="18">
        <v>5.3999999999999999E-2</v>
      </c>
      <c r="M97" s="18">
        <v>0.503</v>
      </c>
      <c r="N97" s="18">
        <v>99.688999999999993</v>
      </c>
      <c r="O97" s="18">
        <v>91</v>
      </c>
      <c r="P97" s="18">
        <v>1.2509999999999999</v>
      </c>
      <c r="Q97" s="18">
        <v>5580</v>
      </c>
      <c r="R97" s="18">
        <v>0.44</v>
      </c>
      <c r="S97" s="18">
        <v>0.51</v>
      </c>
      <c r="T97" s="22">
        <v>0.05</v>
      </c>
    </row>
    <row r="98" spans="1:20">
      <c r="A98" s="18" t="s">
        <v>1004</v>
      </c>
      <c r="B98" s="21" t="s">
        <v>121</v>
      </c>
      <c r="C98" s="18">
        <v>53.994999999999997</v>
      </c>
      <c r="D98" s="18">
        <v>0.72099999999999997</v>
      </c>
      <c r="E98" s="18">
        <v>0.40100000000000002</v>
      </c>
      <c r="F98" s="18">
        <v>2.9430000000000001</v>
      </c>
      <c r="G98" s="18">
        <v>8.7999999999999995E-2</v>
      </c>
      <c r="H98" s="18">
        <v>18.077999999999999</v>
      </c>
      <c r="I98" s="18">
        <v>22.141999999999999</v>
      </c>
      <c r="J98" s="18">
        <v>0.4</v>
      </c>
      <c r="K98" s="18">
        <v>1.2E-2</v>
      </c>
      <c r="L98" s="18">
        <v>5.2999999999999999E-2</v>
      </c>
      <c r="M98" s="18">
        <v>0.77</v>
      </c>
      <c r="N98" s="18">
        <v>99.602999999999994</v>
      </c>
      <c r="O98" s="18">
        <v>91.5</v>
      </c>
      <c r="P98" s="18">
        <v>1.92</v>
      </c>
      <c r="Q98" s="18">
        <v>5523</v>
      </c>
      <c r="R98" s="18">
        <v>0.44</v>
      </c>
      <c r="S98" s="18">
        <v>0.52</v>
      </c>
      <c r="T98" s="22">
        <v>0.04</v>
      </c>
    </row>
    <row r="99" spans="1:20">
      <c r="A99" s="18" t="s">
        <v>1004</v>
      </c>
      <c r="B99" s="21" t="s">
        <v>122</v>
      </c>
      <c r="C99" s="18">
        <v>54.151000000000003</v>
      </c>
      <c r="D99" s="18">
        <v>0.70599999999999996</v>
      </c>
      <c r="E99" s="18">
        <v>0.35</v>
      </c>
      <c r="F99" s="18">
        <v>2.766</v>
      </c>
      <c r="G99" s="18">
        <v>8.2000000000000003E-2</v>
      </c>
      <c r="H99" s="18">
        <v>18.036999999999999</v>
      </c>
      <c r="I99" s="18">
        <v>22.355</v>
      </c>
      <c r="J99" s="18">
        <v>0.38500000000000001</v>
      </c>
      <c r="K99" s="18">
        <v>0.01</v>
      </c>
      <c r="L99" s="18">
        <v>4.5999999999999999E-2</v>
      </c>
      <c r="M99" s="18">
        <v>0.79500000000000004</v>
      </c>
      <c r="N99" s="18">
        <v>99.683000000000007</v>
      </c>
      <c r="O99" s="18">
        <v>92</v>
      </c>
      <c r="P99" s="18">
        <v>2.27</v>
      </c>
      <c r="Q99" s="18">
        <v>6384</v>
      </c>
      <c r="R99" s="18">
        <v>0.44</v>
      </c>
      <c r="S99" s="18">
        <v>0.52</v>
      </c>
      <c r="T99" s="22">
        <v>0.04</v>
      </c>
    </row>
    <row r="100" spans="1:20">
      <c r="A100" s="18" t="s">
        <v>1004</v>
      </c>
      <c r="B100" s="21" t="s">
        <v>123</v>
      </c>
      <c r="C100" s="18">
        <v>54.189</v>
      </c>
      <c r="D100" s="18">
        <v>0.78300000000000003</v>
      </c>
      <c r="E100" s="18">
        <v>0.317</v>
      </c>
      <c r="F100" s="18">
        <v>3.258</v>
      </c>
      <c r="G100" s="18">
        <v>9.4E-2</v>
      </c>
      <c r="H100" s="18">
        <v>18.096</v>
      </c>
      <c r="I100" s="18">
        <v>22.02</v>
      </c>
      <c r="J100" s="18">
        <v>0.33900000000000002</v>
      </c>
      <c r="K100" s="18">
        <v>2E-3</v>
      </c>
      <c r="L100" s="18">
        <v>4.2999999999999997E-2</v>
      </c>
      <c r="M100" s="18">
        <v>0.51900000000000002</v>
      </c>
      <c r="N100" s="18">
        <v>99.66</v>
      </c>
      <c r="O100" s="18">
        <v>90.7</v>
      </c>
      <c r="P100" s="18">
        <v>1.6379999999999999</v>
      </c>
      <c r="Q100" s="18">
        <v>6946</v>
      </c>
      <c r="R100" s="18">
        <v>0.43</v>
      </c>
      <c r="S100" s="18">
        <v>0.51</v>
      </c>
      <c r="T100" s="22">
        <v>0.05</v>
      </c>
    </row>
    <row r="101" spans="1:20">
      <c r="A101" s="18" t="s">
        <v>1004</v>
      </c>
      <c r="B101" s="21" t="s">
        <v>124</v>
      </c>
      <c r="C101" s="18">
        <v>53.454999999999998</v>
      </c>
      <c r="D101" s="18">
        <v>0.89900000000000002</v>
      </c>
      <c r="E101" s="18">
        <v>0.65900000000000003</v>
      </c>
      <c r="F101" s="18">
        <v>3.2050000000000001</v>
      </c>
      <c r="G101" s="18">
        <v>7.8E-2</v>
      </c>
      <c r="H101" s="18">
        <v>17.556000000000001</v>
      </c>
      <c r="I101" s="18">
        <v>22.207999999999998</v>
      </c>
      <c r="J101" s="18">
        <v>0.47199999999999998</v>
      </c>
      <c r="K101" s="18">
        <v>5.0000000000000001E-3</v>
      </c>
      <c r="L101" s="18">
        <v>5.5E-2</v>
      </c>
      <c r="M101" s="18">
        <v>0.86599999999999999</v>
      </c>
      <c r="N101" s="18">
        <v>99.456999999999994</v>
      </c>
      <c r="O101" s="18">
        <v>90.6</v>
      </c>
      <c r="P101" s="18">
        <v>1.3149999999999999</v>
      </c>
      <c r="Q101" s="18">
        <v>3370</v>
      </c>
      <c r="R101" s="18">
        <v>0.44</v>
      </c>
      <c r="S101" s="18">
        <v>0.52</v>
      </c>
      <c r="T101" s="22">
        <v>0.04</v>
      </c>
    </row>
    <row r="102" spans="1:20">
      <c r="A102" s="18" t="s">
        <v>1004</v>
      </c>
      <c r="B102" s="21" t="s">
        <v>125</v>
      </c>
      <c r="C102" s="18">
        <v>53.956000000000003</v>
      </c>
      <c r="D102" s="18">
        <v>0.74299999999999999</v>
      </c>
      <c r="E102" s="18">
        <v>0.33500000000000002</v>
      </c>
      <c r="F102" s="18">
        <v>3.08</v>
      </c>
      <c r="G102" s="18">
        <v>8.6999999999999994E-2</v>
      </c>
      <c r="H102" s="18">
        <v>18.137</v>
      </c>
      <c r="I102" s="18">
        <v>22.318999999999999</v>
      </c>
      <c r="J102" s="18">
        <v>0.36299999999999999</v>
      </c>
      <c r="K102" s="18">
        <v>7.0000000000000001E-3</v>
      </c>
      <c r="L102" s="18">
        <v>4.1000000000000002E-2</v>
      </c>
      <c r="M102" s="18">
        <v>0.64200000000000002</v>
      </c>
      <c r="N102" s="18">
        <v>99.71</v>
      </c>
      <c r="O102" s="18">
        <v>91.2</v>
      </c>
      <c r="P102" s="18">
        <v>1.919</v>
      </c>
      <c r="Q102" s="18">
        <v>6670</v>
      </c>
      <c r="R102" s="18">
        <v>0.44</v>
      </c>
      <c r="S102" s="18">
        <v>0.52</v>
      </c>
      <c r="T102" s="22">
        <v>0.04</v>
      </c>
    </row>
    <row r="103" spans="1:20">
      <c r="A103" s="18" t="s">
        <v>1004</v>
      </c>
      <c r="B103" s="21" t="s">
        <v>126</v>
      </c>
      <c r="C103" s="18">
        <v>52.731000000000002</v>
      </c>
      <c r="D103" s="18">
        <v>1.732</v>
      </c>
      <c r="E103" s="18">
        <v>0.69699999999999995</v>
      </c>
      <c r="F103" s="18">
        <v>4.2039999999999997</v>
      </c>
      <c r="G103" s="18">
        <v>9.7000000000000003E-2</v>
      </c>
      <c r="H103" s="18">
        <v>17.059999999999999</v>
      </c>
      <c r="I103" s="18">
        <v>22.381</v>
      </c>
      <c r="J103" s="18">
        <v>0.47099999999999997</v>
      </c>
      <c r="K103" s="18">
        <v>8.9999999999999993E-3</v>
      </c>
      <c r="L103" s="18">
        <v>0.04</v>
      </c>
      <c r="M103" s="18">
        <v>0.123</v>
      </c>
      <c r="N103" s="18">
        <v>99.545000000000002</v>
      </c>
      <c r="O103" s="18">
        <v>87.7</v>
      </c>
      <c r="P103" s="18">
        <v>0.17599999999999999</v>
      </c>
      <c r="Q103" s="18">
        <v>3210</v>
      </c>
      <c r="R103" s="18">
        <v>0.46</v>
      </c>
      <c r="S103" s="18">
        <v>0.49</v>
      </c>
      <c r="T103" s="22">
        <v>0.05</v>
      </c>
    </row>
    <row r="104" spans="1:20">
      <c r="A104" s="18" t="s">
        <v>1004</v>
      </c>
      <c r="B104" s="21" t="s">
        <v>127</v>
      </c>
      <c r="C104" s="18">
        <v>53.853000000000002</v>
      </c>
      <c r="D104" s="18">
        <v>0.75</v>
      </c>
      <c r="E104" s="18">
        <v>0.29499999999999998</v>
      </c>
      <c r="F104" s="18">
        <v>3.0939999999999999</v>
      </c>
      <c r="G104" s="18">
        <v>0.08</v>
      </c>
      <c r="H104" s="18">
        <v>17.937999999999999</v>
      </c>
      <c r="I104" s="18">
        <v>22.544</v>
      </c>
      <c r="J104" s="18">
        <v>0.32900000000000001</v>
      </c>
      <c r="K104" s="18">
        <v>6.0000000000000001E-3</v>
      </c>
      <c r="L104" s="18">
        <v>4.4999999999999998E-2</v>
      </c>
      <c r="M104" s="18">
        <v>0.48899999999999999</v>
      </c>
      <c r="N104" s="18">
        <v>99.424000000000007</v>
      </c>
      <c r="O104" s="18">
        <v>91.1</v>
      </c>
      <c r="P104" s="18">
        <v>1.657</v>
      </c>
      <c r="Q104" s="18">
        <v>7635</v>
      </c>
      <c r="R104" s="18">
        <v>0.45</v>
      </c>
      <c r="S104" s="18">
        <v>0.51</v>
      </c>
      <c r="T104" s="22">
        <v>0.04</v>
      </c>
    </row>
    <row r="105" spans="1:20" s="65" customFormat="1">
      <c r="A105" s="18" t="s">
        <v>1004</v>
      </c>
      <c r="B105" s="21" t="s">
        <v>32</v>
      </c>
      <c r="C105" s="65">
        <v>53.966000000000001</v>
      </c>
      <c r="D105" s="65">
        <v>0.83199999999999996</v>
      </c>
      <c r="E105" s="65">
        <v>0.41199999999999998</v>
      </c>
      <c r="F105" s="65">
        <v>3.0550000000000002</v>
      </c>
      <c r="G105" s="65">
        <v>8.3000000000000004E-2</v>
      </c>
      <c r="H105" s="65">
        <v>17.850999999999999</v>
      </c>
      <c r="I105" s="65">
        <v>22.372</v>
      </c>
      <c r="J105" s="65">
        <v>0.39300000000000002</v>
      </c>
      <c r="K105" s="65">
        <v>8.0000000000000002E-3</v>
      </c>
      <c r="L105" s="65">
        <v>4.9000000000000002E-2</v>
      </c>
      <c r="M105" s="65">
        <v>0.66600000000000004</v>
      </c>
      <c r="N105" s="65">
        <v>99.686000000000007</v>
      </c>
      <c r="O105" s="65">
        <v>91.153000000000006</v>
      </c>
      <c r="P105" s="65">
        <v>1.6639999999999999</v>
      </c>
      <c r="Q105" s="65">
        <v>5799.3459999999995</v>
      </c>
      <c r="R105" s="65">
        <v>0.442</v>
      </c>
      <c r="S105" s="65">
        <v>0.51300000000000001</v>
      </c>
      <c r="T105" s="66">
        <v>4.5999999999999999E-2</v>
      </c>
    </row>
    <row r="106" spans="1:20">
      <c r="A106" s="18" t="s">
        <v>1004</v>
      </c>
      <c r="B106" s="21" t="s">
        <v>29</v>
      </c>
      <c r="C106" s="18">
        <v>52.731000000000002</v>
      </c>
      <c r="D106" s="18">
        <v>0.69699999999999995</v>
      </c>
      <c r="E106" s="18">
        <v>0.27500000000000002</v>
      </c>
      <c r="F106" s="18">
        <v>2.6720000000000002</v>
      </c>
      <c r="G106" s="18">
        <v>6.6000000000000003E-2</v>
      </c>
      <c r="H106" s="18">
        <v>17.059999999999999</v>
      </c>
      <c r="I106" s="18">
        <v>21.675999999999998</v>
      </c>
      <c r="J106" s="18">
        <v>0.27900000000000003</v>
      </c>
      <c r="K106" s="18">
        <v>2E-3</v>
      </c>
      <c r="L106" s="18">
        <v>0.04</v>
      </c>
      <c r="M106" s="18">
        <v>0.123</v>
      </c>
      <c r="N106" s="18">
        <v>99.013999999999996</v>
      </c>
      <c r="O106" s="18">
        <v>87.728999999999999</v>
      </c>
      <c r="P106" s="18">
        <v>0.17599999999999999</v>
      </c>
      <c r="Q106" s="18">
        <v>3210.049</v>
      </c>
      <c r="R106" s="18">
        <v>0.43</v>
      </c>
      <c r="S106" s="18">
        <v>0.49299999999999999</v>
      </c>
      <c r="T106" s="22">
        <v>3.9E-2</v>
      </c>
    </row>
    <row r="107" spans="1:20">
      <c r="A107" s="18" t="s">
        <v>1004</v>
      </c>
      <c r="B107" s="23" t="s">
        <v>30</v>
      </c>
      <c r="C107" s="24">
        <v>54.454999999999998</v>
      </c>
      <c r="D107" s="24">
        <v>1.732</v>
      </c>
      <c r="E107" s="24">
        <v>0.69699999999999995</v>
      </c>
      <c r="F107" s="24">
        <v>4.2039999999999997</v>
      </c>
      <c r="G107" s="24">
        <v>0.12</v>
      </c>
      <c r="H107" s="24">
        <v>18.457999999999998</v>
      </c>
      <c r="I107" s="24">
        <v>22.71</v>
      </c>
      <c r="J107" s="24">
        <v>0.48399999999999999</v>
      </c>
      <c r="K107" s="24">
        <v>1.4E-2</v>
      </c>
      <c r="L107" s="24">
        <v>5.7000000000000002E-2</v>
      </c>
      <c r="M107" s="24">
        <v>1.05</v>
      </c>
      <c r="N107" s="24">
        <v>100.03700000000001</v>
      </c>
      <c r="O107" s="24">
        <v>92.192999999999998</v>
      </c>
      <c r="P107" s="24">
        <v>2.331</v>
      </c>
      <c r="Q107" s="24">
        <v>8196.3070000000007</v>
      </c>
      <c r="R107" s="24">
        <v>0.45500000000000002</v>
      </c>
      <c r="S107" s="24">
        <v>0.52200000000000002</v>
      </c>
      <c r="T107" s="25">
        <v>5.3999999999999999E-2</v>
      </c>
    </row>
    <row r="108" spans="1:20">
      <c r="A108" s="18" t="s">
        <v>1004</v>
      </c>
      <c r="B108" s="21" t="s">
        <v>128</v>
      </c>
      <c r="C108" s="18">
        <v>53.302999999999997</v>
      </c>
      <c r="D108" s="18">
        <v>0.93700000000000006</v>
      </c>
      <c r="E108" s="18">
        <v>0.74299999999999999</v>
      </c>
      <c r="F108" s="18">
        <v>4.016</v>
      </c>
      <c r="G108" s="18">
        <v>0.115</v>
      </c>
      <c r="H108" s="18">
        <v>17.600999999999999</v>
      </c>
      <c r="I108" s="18">
        <v>21.920999999999999</v>
      </c>
      <c r="J108" s="18">
        <v>0.433</v>
      </c>
      <c r="K108" s="18">
        <v>4.0000000000000001E-3</v>
      </c>
      <c r="L108" s="18">
        <v>5.1999999999999998E-2</v>
      </c>
      <c r="M108" s="18">
        <v>0.31900000000000001</v>
      </c>
      <c r="N108" s="18">
        <v>99.444000000000003</v>
      </c>
      <c r="O108" s="18">
        <v>88.5</v>
      </c>
      <c r="P108" s="18">
        <v>0.43</v>
      </c>
      <c r="Q108" s="18">
        <v>2951</v>
      </c>
      <c r="R108" s="18">
        <v>0.44</v>
      </c>
      <c r="S108" s="18">
        <v>0.51</v>
      </c>
      <c r="T108" s="22">
        <v>0.05</v>
      </c>
    </row>
    <row r="109" spans="1:20">
      <c r="A109" s="18" t="s">
        <v>1004</v>
      </c>
      <c r="B109" s="21" t="s">
        <v>129</v>
      </c>
      <c r="C109" s="18">
        <v>53.965000000000003</v>
      </c>
      <c r="D109" s="18">
        <v>0.748</v>
      </c>
      <c r="E109" s="18">
        <v>0.4</v>
      </c>
      <c r="F109" s="18">
        <v>2.6970000000000001</v>
      </c>
      <c r="G109" s="18">
        <v>7.0000000000000007E-2</v>
      </c>
      <c r="H109" s="18">
        <v>17.658999999999999</v>
      </c>
      <c r="I109" s="18">
        <v>22.951000000000001</v>
      </c>
      <c r="J109" s="18">
        <v>0.39600000000000002</v>
      </c>
      <c r="K109" s="18">
        <v>1.4999999999999999E-2</v>
      </c>
      <c r="L109" s="18">
        <v>4.2999999999999997E-2</v>
      </c>
      <c r="M109" s="18">
        <v>0.84699999999999998</v>
      </c>
      <c r="N109" s="18">
        <v>99.790999999999997</v>
      </c>
      <c r="O109" s="18">
        <v>92</v>
      </c>
      <c r="P109" s="18">
        <v>2.1179999999999999</v>
      </c>
      <c r="Q109" s="18">
        <v>5739</v>
      </c>
      <c r="R109" s="18">
        <v>0.45</v>
      </c>
      <c r="S109" s="18">
        <v>0.51</v>
      </c>
      <c r="T109" s="22">
        <v>0.04</v>
      </c>
    </row>
    <row r="110" spans="1:20">
      <c r="A110" s="18" t="s">
        <v>1004</v>
      </c>
      <c r="B110" s="21" t="s">
        <v>130</v>
      </c>
      <c r="C110" s="18">
        <v>53.28</v>
      </c>
      <c r="D110" s="18">
        <v>0.94</v>
      </c>
      <c r="E110" s="18">
        <v>0.79900000000000004</v>
      </c>
      <c r="F110" s="18">
        <v>4.8029999999999999</v>
      </c>
      <c r="G110" s="18">
        <v>0.13200000000000001</v>
      </c>
      <c r="H110" s="18">
        <v>17.408999999999999</v>
      </c>
      <c r="I110" s="18">
        <v>21.670999999999999</v>
      </c>
      <c r="J110" s="18">
        <v>0.41599999999999998</v>
      </c>
      <c r="K110" s="18">
        <v>5.0000000000000001E-3</v>
      </c>
      <c r="L110" s="18">
        <v>4.5999999999999999E-2</v>
      </c>
      <c r="M110" s="18">
        <v>0.23200000000000001</v>
      </c>
      <c r="N110" s="18">
        <v>99.733000000000004</v>
      </c>
      <c r="O110" s="18">
        <v>86.5</v>
      </c>
      <c r="P110" s="18">
        <v>0.29099999999999998</v>
      </c>
      <c r="Q110" s="18">
        <v>2713</v>
      </c>
      <c r="R110" s="18">
        <v>0.43</v>
      </c>
      <c r="S110" s="18">
        <v>0.51</v>
      </c>
      <c r="T110" s="22">
        <v>0.06</v>
      </c>
    </row>
    <row r="111" spans="1:20">
      <c r="A111" s="18" t="s">
        <v>1004</v>
      </c>
      <c r="B111" s="21" t="s">
        <v>131</v>
      </c>
      <c r="C111" s="18">
        <v>53.997</v>
      </c>
      <c r="D111" s="18">
        <v>0.75800000000000001</v>
      </c>
      <c r="E111" s="18">
        <v>0.36899999999999999</v>
      </c>
      <c r="F111" s="18">
        <v>2.794</v>
      </c>
      <c r="G111" s="18">
        <v>7.0999999999999994E-2</v>
      </c>
      <c r="H111" s="18">
        <v>17.712</v>
      </c>
      <c r="I111" s="18">
        <v>23.02</v>
      </c>
      <c r="J111" s="18">
        <v>0.38400000000000001</v>
      </c>
      <c r="K111" s="18">
        <v>1.6E-2</v>
      </c>
      <c r="L111" s="18">
        <v>4.7E-2</v>
      </c>
      <c r="M111" s="18">
        <v>0.71799999999999997</v>
      </c>
      <c r="N111" s="18">
        <v>99.885999999999996</v>
      </c>
      <c r="O111" s="18">
        <v>91.8</v>
      </c>
      <c r="P111" s="18">
        <v>1.9450000000000001</v>
      </c>
      <c r="Q111" s="18">
        <v>6242</v>
      </c>
      <c r="R111" s="18">
        <v>0.45</v>
      </c>
      <c r="S111" s="18">
        <v>0.51</v>
      </c>
      <c r="T111" s="22">
        <v>0.04</v>
      </c>
    </row>
    <row r="112" spans="1:20">
      <c r="A112" s="18" t="s">
        <v>1004</v>
      </c>
      <c r="B112" s="21" t="s">
        <v>132</v>
      </c>
      <c r="C112" s="18">
        <v>54.136000000000003</v>
      </c>
      <c r="D112" s="18">
        <v>0.71799999999999997</v>
      </c>
      <c r="E112" s="18">
        <v>0.34699999999999998</v>
      </c>
      <c r="F112" s="18">
        <v>2.903</v>
      </c>
      <c r="G112" s="18">
        <v>8.5000000000000006E-2</v>
      </c>
      <c r="H112" s="18">
        <v>18.161000000000001</v>
      </c>
      <c r="I112" s="18">
        <v>22.388000000000002</v>
      </c>
      <c r="J112" s="18">
        <v>0.34399999999999997</v>
      </c>
      <c r="K112" s="18">
        <v>4.0000000000000001E-3</v>
      </c>
      <c r="L112" s="18">
        <v>4.8000000000000001E-2</v>
      </c>
      <c r="M112" s="18">
        <v>0.74199999999999999</v>
      </c>
      <c r="N112" s="18">
        <v>99.875</v>
      </c>
      <c r="O112" s="18">
        <v>91.7</v>
      </c>
      <c r="P112" s="18">
        <v>2.137</v>
      </c>
      <c r="Q112" s="18">
        <v>6451</v>
      </c>
      <c r="R112" s="18">
        <v>0.44</v>
      </c>
      <c r="S112" s="18">
        <v>0.52</v>
      </c>
      <c r="T112" s="22">
        <v>0.04</v>
      </c>
    </row>
    <row r="113" spans="1:20">
      <c r="A113" s="18" t="s">
        <v>1004</v>
      </c>
      <c r="B113" s="21" t="s">
        <v>133</v>
      </c>
      <c r="C113" s="18">
        <v>53.689</v>
      </c>
      <c r="D113" s="18">
        <v>0.95399999999999996</v>
      </c>
      <c r="E113" s="18">
        <v>0.68100000000000005</v>
      </c>
      <c r="F113" s="18">
        <v>3.9390000000000001</v>
      </c>
      <c r="G113" s="18">
        <v>0.1</v>
      </c>
      <c r="H113" s="18">
        <v>17.576000000000001</v>
      </c>
      <c r="I113" s="18">
        <v>22.016999999999999</v>
      </c>
      <c r="J113" s="18">
        <v>0.438</v>
      </c>
      <c r="K113" s="18">
        <v>5.0000000000000001E-3</v>
      </c>
      <c r="L113" s="18">
        <v>4.4999999999999998E-2</v>
      </c>
      <c r="M113" s="18">
        <v>0.53</v>
      </c>
      <c r="N113" s="18">
        <v>99.972999999999999</v>
      </c>
      <c r="O113" s="18">
        <v>88.7</v>
      </c>
      <c r="P113" s="18">
        <v>0.77900000000000003</v>
      </c>
      <c r="Q113" s="18">
        <v>3235</v>
      </c>
      <c r="R113" s="18">
        <v>0.44</v>
      </c>
      <c r="S113" s="18">
        <v>0.51</v>
      </c>
      <c r="T113" s="22">
        <v>0.05</v>
      </c>
    </row>
    <row r="114" spans="1:20">
      <c r="A114" s="18" t="s">
        <v>1004</v>
      </c>
      <c r="B114" s="21" t="s">
        <v>134</v>
      </c>
      <c r="C114" s="18">
        <v>53.859000000000002</v>
      </c>
      <c r="D114" s="18">
        <v>0.82199999999999995</v>
      </c>
      <c r="E114" s="18">
        <v>0.45500000000000002</v>
      </c>
      <c r="F114" s="18">
        <v>2.78</v>
      </c>
      <c r="G114" s="18">
        <v>0.08</v>
      </c>
      <c r="H114" s="18">
        <v>17.707000000000001</v>
      </c>
      <c r="I114" s="18">
        <v>22.568999999999999</v>
      </c>
      <c r="J114" s="18">
        <v>0.46700000000000003</v>
      </c>
      <c r="K114" s="18">
        <v>1E-3</v>
      </c>
      <c r="L114" s="18">
        <v>4.3999999999999997E-2</v>
      </c>
      <c r="M114" s="18">
        <v>0.92700000000000005</v>
      </c>
      <c r="N114" s="18">
        <v>99.710999999999999</v>
      </c>
      <c r="O114" s="18">
        <v>91.8</v>
      </c>
      <c r="P114" s="18">
        <v>2.0390000000000001</v>
      </c>
      <c r="Q114" s="18">
        <v>4962</v>
      </c>
      <c r="R114" s="18">
        <v>0.44</v>
      </c>
      <c r="S114" s="18">
        <v>0.52</v>
      </c>
      <c r="T114" s="22">
        <v>0.04</v>
      </c>
    </row>
    <row r="115" spans="1:20">
      <c r="A115" s="18" t="s">
        <v>1004</v>
      </c>
      <c r="B115" s="21" t="s">
        <v>135</v>
      </c>
      <c r="C115" s="18">
        <v>53.756999999999998</v>
      </c>
      <c r="D115" s="18">
        <v>0.88900000000000001</v>
      </c>
      <c r="E115" s="18">
        <v>0.45300000000000001</v>
      </c>
      <c r="F115" s="18">
        <v>2.9620000000000002</v>
      </c>
      <c r="G115" s="18">
        <v>8.2000000000000003E-2</v>
      </c>
      <c r="H115" s="18">
        <v>17.657</v>
      </c>
      <c r="I115" s="18">
        <v>22.402999999999999</v>
      </c>
      <c r="J115" s="18">
        <v>0.46899999999999997</v>
      </c>
      <c r="K115" s="18">
        <v>0.01</v>
      </c>
      <c r="L115" s="18">
        <v>4.5999999999999999E-2</v>
      </c>
      <c r="M115" s="18">
        <v>0.85</v>
      </c>
      <c r="N115" s="18">
        <v>99.578000000000003</v>
      </c>
      <c r="O115" s="18">
        <v>91.3</v>
      </c>
      <c r="P115" s="18">
        <v>1.877</v>
      </c>
      <c r="Q115" s="18">
        <v>4948</v>
      </c>
      <c r="R115" s="18">
        <v>0.44</v>
      </c>
      <c r="S115" s="18">
        <v>0.51</v>
      </c>
      <c r="T115" s="22">
        <v>0.04</v>
      </c>
    </row>
    <row r="116" spans="1:20">
      <c r="A116" s="18" t="s">
        <v>1004</v>
      </c>
      <c r="B116" s="21" t="s">
        <v>136</v>
      </c>
      <c r="C116" s="18">
        <v>53.747999999999998</v>
      </c>
      <c r="D116" s="18">
        <v>0.85399999999999998</v>
      </c>
      <c r="E116" s="18">
        <v>0.48099999999999998</v>
      </c>
      <c r="F116" s="18">
        <v>3.0110000000000001</v>
      </c>
      <c r="G116" s="18">
        <v>0.08</v>
      </c>
      <c r="H116" s="18">
        <v>17.558</v>
      </c>
      <c r="I116" s="18">
        <v>22.614000000000001</v>
      </c>
      <c r="J116" s="18">
        <v>0.39500000000000002</v>
      </c>
      <c r="K116" s="18">
        <v>7.0000000000000001E-3</v>
      </c>
      <c r="L116" s="18">
        <v>0.05</v>
      </c>
      <c r="M116" s="18">
        <v>0.68100000000000005</v>
      </c>
      <c r="N116" s="18">
        <v>99.477000000000004</v>
      </c>
      <c r="O116" s="18">
        <v>91.1</v>
      </c>
      <c r="P116" s="18">
        <v>1.4159999999999999</v>
      </c>
      <c r="Q116" s="18">
        <v>4704</v>
      </c>
      <c r="R116" s="18">
        <v>0.45</v>
      </c>
      <c r="S116" s="18">
        <v>0.51</v>
      </c>
      <c r="T116" s="22">
        <v>0.05</v>
      </c>
    </row>
    <row r="117" spans="1:20">
      <c r="A117" s="18" t="s">
        <v>1004</v>
      </c>
      <c r="B117" s="21" t="s">
        <v>137</v>
      </c>
      <c r="C117" s="18">
        <v>53.698</v>
      </c>
      <c r="D117" s="18">
        <v>0.89900000000000002</v>
      </c>
      <c r="E117" s="18">
        <v>0.498</v>
      </c>
      <c r="F117" s="18">
        <v>3.3730000000000002</v>
      </c>
      <c r="G117" s="18">
        <v>9.7000000000000003E-2</v>
      </c>
      <c r="H117" s="18">
        <v>18.027999999999999</v>
      </c>
      <c r="I117" s="18">
        <v>21.731999999999999</v>
      </c>
      <c r="J117" s="18">
        <v>0.41299999999999998</v>
      </c>
      <c r="K117" s="18">
        <v>7.0000000000000001E-3</v>
      </c>
      <c r="L117" s="18">
        <v>4.8000000000000001E-2</v>
      </c>
      <c r="M117" s="18">
        <v>0.58699999999999997</v>
      </c>
      <c r="N117" s="18">
        <v>99.379000000000005</v>
      </c>
      <c r="O117" s="18">
        <v>90.4</v>
      </c>
      <c r="P117" s="18">
        <v>1.1779999999999999</v>
      </c>
      <c r="Q117" s="18">
        <v>4361</v>
      </c>
      <c r="R117" s="18">
        <v>0.43</v>
      </c>
      <c r="S117" s="18">
        <v>0.52</v>
      </c>
      <c r="T117" s="22">
        <v>0.05</v>
      </c>
    </row>
    <row r="118" spans="1:20">
      <c r="A118" s="18" t="s">
        <v>1004</v>
      </c>
      <c r="B118" s="21" t="s">
        <v>138</v>
      </c>
      <c r="C118" s="18">
        <v>53.996000000000002</v>
      </c>
      <c r="D118" s="18">
        <v>0.75600000000000001</v>
      </c>
      <c r="E118" s="18">
        <v>0.39600000000000002</v>
      </c>
      <c r="F118" s="18">
        <v>2.7170000000000001</v>
      </c>
      <c r="G118" s="18">
        <v>7.2999999999999995E-2</v>
      </c>
      <c r="H118" s="18">
        <v>17.72</v>
      </c>
      <c r="I118" s="18">
        <v>22.759</v>
      </c>
      <c r="J118" s="18">
        <v>0.40699999999999997</v>
      </c>
      <c r="K118" s="18">
        <v>0.03</v>
      </c>
      <c r="L118" s="18">
        <v>5.5E-2</v>
      </c>
      <c r="M118" s="18">
        <v>0.82</v>
      </c>
      <c r="N118" s="18">
        <v>99.728999999999999</v>
      </c>
      <c r="O118" s="18">
        <v>92</v>
      </c>
      <c r="P118" s="18">
        <v>2.0720000000000001</v>
      </c>
      <c r="Q118" s="18">
        <v>5751</v>
      </c>
      <c r="R118" s="18">
        <v>0.45</v>
      </c>
      <c r="S118" s="18">
        <v>0.51</v>
      </c>
      <c r="T118" s="22">
        <v>0.04</v>
      </c>
    </row>
    <row r="119" spans="1:20">
      <c r="A119" s="18" t="s">
        <v>1004</v>
      </c>
      <c r="B119" s="21" t="s">
        <v>139</v>
      </c>
      <c r="C119" s="18">
        <v>54.322000000000003</v>
      </c>
      <c r="D119" s="18">
        <v>0.70399999999999996</v>
      </c>
      <c r="E119" s="18">
        <v>0.36899999999999999</v>
      </c>
      <c r="F119" s="18">
        <v>2.7810000000000001</v>
      </c>
      <c r="G119" s="18">
        <v>7.1999999999999995E-2</v>
      </c>
      <c r="H119" s="18">
        <v>18.166</v>
      </c>
      <c r="I119" s="18">
        <v>22.545999999999999</v>
      </c>
      <c r="J119" s="18">
        <v>0.39700000000000002</v>
      </c>
      <c r="K119" s="18">
        <v>1.2999999999999999E-2</v>
      </c>
      <c r="L119" s="18">
        <v>5.0999999999999997E-2</v>
      </c>
      <c r="M119" s="18">
        <v>0.83399999999999996</v>
      </c>
      <c r="N119" s="18">
        <v>100.254</v>
      </c>
      <c r="O119" s="18">
        <v>92</v>
      </c>
      <c r="P119" s="18">
        <v>2.2599999999999998</v>
      </c>
      <c r="Q119" s="18">
        <v>6113</v>
      </c>
      <c r="R119" s="18">
        <v>0.44</v>
      </c>
      <c r="S119" s="18">
        <v>0.52</v>
      </c>
      <c r="T119" s="22">
        <v>0.04</v>
      </c>
    </row>
    <row r="120" spans="1:20">
      <c r="A120" s="18" t="s">
        <v>1004</v>
      </c>
      <c r="B120" s="21" t="s">
        <v>140</v>
      </c>
      <c r="C120" s="18">
        <v>52.612000000000002</v>
      </c>
      <c r="D120" s="18">
        <v>0.84699999999999998</v>
      </c>
      <c r="E120" s="18">
        <v>1.1719999999999999</v>
      </c>
      <c r="F120" s="18">
        <v>6.883</v>
      </c>
      <c r="G120" s="18">
        <v>0.14599999999999999</v>
      </c>
      <c r="H120" s="18">
        <v>15.683999999999999</v>
      </c>
      <c r="I120" s="18">
        <v>22.213999999999999</v>
      </c>
      <c r="J120" s="18">
        <v>0.34599999999999997</v>
      </c>
      <c r="K120" s="18">
        <v>1.9E-2</v>
      </c>
      <c r="L120" s="18">
        <v>2.7E-2</v>
      </c>
      <c r="M120" s="18">
        <v>0.221</v>
      </c>
      <c r="N120" s="18">
        <v>100.17100000000001</v>
      </c>
      <c r="O120" s="18">
        <v>80.099999999999994</v>
      </c>
      <c r="P120" s="18">
        <v>0.189</v>
      </c>
      <c r="Q120" s="18">
        <v>1896</v>
      </c>
      <c r="R120" s="18">
        <v>0.44</v>
      </c>
      <c r="S120" s="18">
        <v>0.47</v>
      </c>
      <c r="T120" s="22">
        <v>0.09</v>
      </c>
    </row>
    <row r="121" spans="1:20">
      <c r="A121" s="18" t="s">
        <v>1004</v>
      </c>
      <c r="B121" s="21" t="s">
        <v>141</v>
      </c>
      <c r="C121" s="18">
        <v>53.646000000000001</v>
      </c>
      <c r="D121" s="18">
        <v>0.88400000000000001</v>
      </c>
      <c r="E121" s="18">
        <v>0.441</v>
      </c>
      <c r="F121" s="18">
        <v>2.9319999999999999</v>
      </c>
      <c r="G121" s="18">
        <v>7.6999999999999999E-2</v>
      </c>
      <c r="H121" s="18">
        <v>17.66</v>
      </c>
      <c r="I121" s="18">
        <v>22.635999999999999</v>
      </c>
      <c r="J121" s="18">
        <v>0.4</v>
      </c>
      <c r="K121" s="18">
        <v>3.2000000000000001E-2</v>
      </c>
      <c r="L121" s="18">
        <v>5.2999999999999999E-2</v>
      </c>
      <c r="M121" s="18">
        <v>0.72299999999999998</v>
      </c>
      <c r="N121" s="18">
        <v>99.484999999999999</v>
      </c>
      <c r="O121" s="18">
        <v>91.4</v>
      </c>
      <c r="P121" s="18">
        <v>1.639</v>
      </c>
      <c r="Q121" s="18">
        <v>5129</v>
      </c>
      <c r="R121" s="18">
        <v>0.45</v>
      </c>
      <c r="S121" s="18">
        <v>0.51</v>
      </c>
      <c r="T121" s="22">
        <v>0.04</v>
      </c>
    </row>
    <row r="122" spans="1:20">
      <c r="A122" s="18" t="s">
        <v>1004</v>
      </c>
      <c r="B122" s="21" t="s">
        <v>142</v>
      </c>
      <c r="C122" s="18">
        <v>54.101999999999997</v>
      </c>
      <c r="D122" s="18">
        <v>0.73199999999999998</v>
      </c>
      <c r="E122" s="18">
        <v>0.32400000000000001</v>
      </c>
      <c r="F122" s="18">
        <v>3.073</v>
      </c>
      <c r="G122" s="18">
        <v>8.5999999999999993E-2</v>
      </c>
      <c r="H122" s="18">
        <v>18.099</v>
      </c>
      <c r="I122" s="18">
        <v>22.245000000000001</v>
      </c>
      <c r="J122" s="18">
        <v>0.35299999999999998</v>
      </c>
      <c r="K122" s="18">
        <v>4.0000000000000001E-3</v>
      </c>
      <c r="L122" s="18">
        <v>4.2000000000000003E-2</v>
      </c>
      <c r="M122" s="18">
        <v>0.622</v>
      </c>
      <c r="N122" s="18">
        <v>99.682000000000002</v>
      </c>
      <c r="O122" s="18">
        <v>91.2</v>
      </c>
      <c r="P122" s="18">
        <v>1.917</v>
      </c>
      <c r="Q122" s="18">
        <v>6860</v>
      </c>
      <c r="R122" s="18">
        <v>0.44</v>
      </c>
      <c r="S122" s="18">
        <v>0.52</v>
      </c>
      <c r="T122" s="22">
        <v>0.05</v>
      </c>
    </row>
    <row r="123" spans="1:20">
      <c r="A123" s="18" t="s">
        <v>1004</v>
      </c>
      <c r="B123" s="21" t="s">
        <v>143</v>
      </c>
      <c r="C123" s="18">
        <v>53.512999999999998</v>
      </c>
      <c r="D123" s="18">
        <v>0.96599999999999997</v>
      </c>
      <c r="E123" s="18">
        <v>0.502</v>
      </c>
      <c r="F123" s="18">
        <v>2.875</v>
      </c>
      <c r="G123" s="18">
        <v>8.1000000000000003E-2</v>
      </c>
      <c r="H123" s="18">
        <v>17.59</v>
      </c>
      <c r="I123" s="18">
        <v>22.629000000000001</v>
      </c>
      <c r="J123" s="18">
        <v>0.45900000000000002</v>
      </c>
      <c r="K123" s="18">
        <v>1.0999999999999999E-2</v>
      </c>
      <c r="L123" s="18">
        <v>5.0999999999999997E-2</v>
      </c>
      <c r="M123" s="18">
        <v>0.98799999999999999</v>
      </c>
      <c r="N123" s="18">
        <v>99.665000000000006</v>
      </c>
      <c r="O123" s="18">
        <v>91.5</v>
      </c>
      <c r="P123" s="18">
        <v>1.9670000000000001</v>
      </c>
      <c r="Q123" s="18">
        <v>4504</v>
      </c>
      <c r="R123" s="18">
        <v>0.44</v>
      </c>
      <c r="S123" s="18">
        <v>0.52</v>
      </c>
      <c r="T123" s="22">
        <v>0.04</v>
      </c>
    </row>
    <row r="124" spans="1:20">
      <c r="A124" s="18" t="s">
        <v>1004</v>
      </c>
      <c r="B124" s="21" t="s">
        <v>144</v>
      </c>
      <c r="C124" s="18">
        <v>53.960999999999999</v>
      </c>
      <c r="D124" s="18">
        <v>0.83499999999999996</v>
      </c>
      <c r="E124" s="18">
        <v>0.29399999999999998</v>
      </c>
      <c r="F124" s="18">
        <v>4.0670000000000002</v>
      </c>
      <c r="G124" s="18">
        <v>0.10299999999999999</v>
      </c>
      <c r="H124" s="18">
        <v>17.443999999999999</v>
      </c>
      <c r="I124" s="18">
        <v>22.856999999999999</v>
      </c>
      <c r="J124" s="18">
        <v>0.27700000000000002</v>
      </c>
      <c r="K124" s="18">
        <v>0.01</v>
      </c>
      <c r="L124" s="18">
        <v>3.4000000000000002E-2</v>
      </c>
      <c r="M124" s="18">
        <v>9.6000000000000002E-2</v>
      </c>
      <c r="N124" s="18">
        <v>99.978999999999999</v>
      </c>
      <c r="O124" s="18">
        <v>88.3</v>
      </c>
      <c r="P124" s="18">
        <v>0.32500000000000001</v>
      </c>
      <c r="Q124" s="18">
        <v>7769</v>
      </c>
      <c r="R124" s="18">
        <v>0.46</v>
      </c>
      <c r="S124" s="18">
        <v>0.49</v>
      </c>
      <c r="T124" s="22">
        <v>0.05</v>
      </c>
    </row>
    <row r="125" spans="1:20" s="65" customFormat="1">
      <c r="A125" s="18" t="s">
        <v>1004</v>
      </c>
      <c r="B125" s="21" t="s">
        <v>32</v>
      </c>
      <c r="C125" s="65">
        <v>53.74</v>
      </c>
      <c r="D125" s="65">
        <v>0.83799999999999997</v>
      </c>
      <c r="E125" s="65">
        <v>0.51300000000000001</v>
      </c>
      <c r="F125" s="65">
        <v>3.4470000000000001</v>
      </c>
      <c r="G125" s="65">
        <v>9.0999999999999998E-2</v>
      </c>
      <c r="H125" s="65">
        <v>17.614000000000001</v>
      </c>
      <c r="I125" s="65">
        <v>22.422000000000001</v>
      </c>
      <c r="J125" s="65">
        <v>0.4</v>
      </c>
      <c r="K125" s="65">
        <v>1.0999999999999999E-2</v>
      </c>
      <c r="L125" s="65">
        <v>4.5999999999999999E-2</v>
      </c>
      <c r="M125" s="65">
        <v>0.63200000000000001</v>
      </c>
      <c r="N125" s="65">
        <v>99.754000000000005</v>
      </c>
      <c r="O125" s="65">
        <v>90.019000000000005</v>
      </c>
      <c r="P125" s="65">
        <v>1.446</v>
      </c>
      <c r="Q125" s="65">
        <v>4960.4440000000004</v>
      </c>
      <c r="R125" s="65">
        <v>0.443</v>
      </c>
      <c r="S125" s="65">
        <v>0.51</v>
      </c>
      <c r="T125" s="66">
        <v>4.7E-2</v>
      </c>
    </row>
    <row r="126" spans="1:20">
      <c r="A126" s="18" t="s">
        <v>1004</v>
      </c>
      <c r="B126" s="21" t="s">
        <v>29</v>
      </c>
      <c r="C126" s="18">
        <v>52.612000000000002</v>
      </c>
      <c r="D126" s="18">
        <v>0.70399999999999996</v>
      </c>
      <c r="E126" s="18">
        <v>0.29399999999999998</v>
      </c>
      <c r="F126" s="18">
        <v>2.6970000000000001</v>
      </c>
      <c r="G126" s="18">
        <v>7.0000000000000007E-2</v>
      </c>
      <c r="H126" s="18">
        <v>15.683999999999999</v>
      </c>
      <c r="I126" s="18">
        <v>21.670999999999999</v>
      </c>
      <c r="J126" s="18">
        <v>0.27700000000000002</v>
      </c>
      <c r="K126" s="18">
        <v>1E-3</v>
      </c>
      <c r="L126" s="18">
        <v>2.7E-2</v>
      </c>
      <c r="M126" s="18">
        <v>9.6000000000000002E-2</v>
      </c>
      <c r="N126" s="18">
        <v>99.379000000000005</v>
      </c>
      <c r="O126" s="18">
        <v>80.058000000000007</v>
      </c>
      <c r="P126" s="18">
        <v>0.189</v>
      </c>
      <c r="Q126" s="18">
        <v>1895.8820000000001</v>
      </c>
      <c r="R126" s="18">
        <v>0.432</v>
      </c>
      <c r="S126" s="18">
        <v>0.47099999999999997</v>
      </c>
      <c r="T126" s="22">
        <v>3.5999999999999997E-2</v>
      </c>
    </row>
    <row r="127" spans="1:20">
      <c r="A127" s="18" t="s">
        <v>1004</v>
      </c>
      <c r="B127" s="23" t="s">
        <v>30</v>
      </c>
      <c r="C127" s="24">
        <v>54.322000000000003</v>
      </c>
      <c r="D127" s="24">
        <v>0.96599999999999997</v>
      </c>
      <c r="E127" s="24">
        <v>1.1719999999999999</v>
      </c>
      <c r="F127" s="24">
        <v>6.883</v>
      </c>
      <c r="G127" s="24">
        <v>0.14599999999999999</v>
      </c>
      <c r="H127" s="24">
        <v>18.166</v>
      </c>
      <c r="I127" s="24">
        <v>23.02</v>
      </c>
      <c r="J127" s="24">
        <v>0.46899999999999997</v>
      </c>
      <c r="K127" s="24">
        <v>3.2000000000000001E-2</v>
      </c>
      <c r="L127" s="24">
        <v>5.5E-2</v>
      </c>
      <c r="M127" s="24">
        <v>0.98799999999999999</v>
      </c>
      <c r="N127" s="24">
        <v>100.254</v>
      </c>
      <c r="O127" s="24">
        <v>92.022999999999996</v>
      </c>
      <c r="P127" s="24">
        <v>2.2599999999999998</v>
      </c>
      <c r="Q127" s="24">
        <v>7768.5129999999999</v>
      </c>
      <c r="R127" s="24">
        <v>0.45500000000000002</v>
      </c>
      <c r="S127" s="24">
        <v>0.52300000000000002</v>
      </c>
      <c r="T127" s="25">
        <v>9.0999999999999998E-2</v>
      </c>
    </row>
    <row r="128" spans="1:20">
      <c r="A128" s="18" t="s">
        <v>1004</v>
      </c>
      <c r="B128" s="21" t="s">
        <v>145</v>
      </c>
      <c r="C128" s="18">
        <v>53.834000000000003</v>
      </c>
      <c r="D128" s="18">
        <v>0.88100000000000001</v>
      </c>
      <c r="E128" s="18">
        <v>0.48599999999999999</v>
      </c>
      <c r="F128" s="18">
        <v>2.6509999999999998</v>
      </c>
      <c r="G128" s="18">
        <v>7.0000000000000007E-2</v>
      </c>
      <c r="H128" s="18">
        <v>17.815999999999999</v>
      </c>
      <c r="I128" s="18">
        <v>22.992000000000001</v>
      </c>
      <c r="J128" s="18">
        <v>0.42399999999999999</v>
      </c>
      <c r="K128" s="18">
        <v>3.0000000000000001E-3</v>
      </c>
      <c r="L128" s="18">
        <v>5.0999999999999997E-2</v>
      </c>
      <c r="M128" s="18">
        <v>0.90900000000000003</v>
      </c>
      <c r="N128" s="18">
        <v>100.116</v>
      </c>
      <c r="O128" s="18">
        <v>92.2</v>
      </c>
      <c r="P128" s="18">
        <v>1.871</v>
      </c>
      <c r="Q128" s="18">
        <v>4732</v>
      </c>
      <c r="R128" s="18">
        <v>0.45</v>
      </c>
      <c r="S128" s="18">
        <v>0.52</v>
      </c>
      <c r="T128" s="22">
        <v>0.03</v>
      </c>
    </row>
    <row r="129" spans="1:23">
      <c r="A129" s="18" t="s">
        <v>1004</v>
      </c>
      <c r="B129" s="21" t="s">
        <v>146</v>
      </c>
      <c r="C129" s="18">
        <v>53.761000000000003</v>
      </c>
      <c r="D129" s="18">
        <v>1.1839999999999999</v>
      </c>
      <c r="E129" s="18">
        <v>0.44700000000000001</v>
      </c>
      <c r="F129" s="18">
        <v>3.4750000000000001</v>
      </c>
      <c r="G129" s="18">
        <v>9.5000000000000001E-2</v>
      </c>
      <c r="H129" s="18">
        <v>17.940999999999999</v>
      </c>
      <c r="I129" s="18">
        <v>22.318000000000001</v>
      </c>
      <c r="J129" s="18">
        <v>0.34599999999999997</v>
      </c>
      <c r="K129" s="18">
        <v>0.01</v>
      </c>
      <c r="L129" s="18">
        <v>4.9000000000000002E-2</v>
      </c>
      <c r="M129" s="18">
        <v>0.27200000000000002</v>
      </c>
      <c r="N129" s="18">
        <v>99.897999999999996</v>
      </c>
      <c r="O129" s="18">
        <v>90.1</v>
      </c>
      <c r="P129" s="18">
        <v>0.60899999999999999</v>
      </c>
      <c r="Q129" s="18">
        <v>4998</v>
      </c>
      <c r="R129" s="18">
        <v>0.44</v>
      </c>
      <c r="S129" s="18">
        <v>0.51</v>
      </c>
      <c r="T129" s="22">
        <v>0.05</v>
      </c>
    </row>
    <row r="130" spans="1:23">
      <c r="A130" s="18" t="s">
        <v>1004</v>
      </c>
      <c r="B130" s="21" t="s">
        <v>147</v>
      </c>
      <c r="C130" s="18">
        <v>54.307000000000002</v>
      </c>
      <c r="D130" s="18">
        <v>0.84199999999999997</v>
      </c>
      <c r="E130" s="18">
        <v>0.33200000000000002</v>
      </c>
      <c r="F130" s="18">
        <v>3.0190000000000001</v>
      </c>
      <c r="G130" s="18">
        <v>8.8999999999999996E-2</v>
      </c>
      <c r="H130" s="18">
        <v>18.170000000000002</v>
      </c>
      <c r="I130" s="18">
        <v>22.446999999999999</v>
      </c>
      <c r="J130" s="18">
        <v>0.314</v>
      </c>
      <c r="K130" s="18">
        <v>8.9999999999999993E-3</v>
      </c>
      <c r="L130" s="18">
        <v>4.8000000000000001E-2</v>
      </c>
      <c r="M130" s="18">
        <v>0.57999999999999996</v>
      </c>
      <c r="N130" s="18">
        <v>100.158</v>
      </c>
      <c r="O130" s="18">
        <v>91.4</v>
      </c>
      <c r="P130" s="18">
        <v>1.75</v>
      </c>
      <c r="Q130" s="18">
        <v>6771</v>
      </c>
      <c r="R130" s="18">
        <v>0.44</v>
      </c>
      <c r="S130" s="18">
        <v>0.51</v>
      </c>
      <c r="T130" s="22">
        <v>0.05</v>
      </c>
    </row>
    <row r="131" spans="1:23">
      <c r="A131" s="18" t="s">
        <v>1004</v>
      </c>
      <c r="B131" s="21" t="s">
        <v>148</v>
      </c>
      <c r="C131" s="18">
        <v>53.655999999999999</v>
      </c>
      <c r="D131" s="18">
        <v>0.93500000000000005</v>
      </c>
      <c r="E131" s="18">
        <v>0.52700000000000002</v>
      </c>
      <c r="F131" s="18">
        <v>2.758</v>
      </c>
      <c r="G131" s="18">
        <v>7.3999999999999996E-2</v>
      </c>
      <c r="H131" s="18">
        <v>17.577000000000002</v>
      </c>
      <c r="I131" s="18">
        <v>23.006</v>
      </c>
      <c r="J131" s="18">
        <v>0.43</v>
      </c>
      <c r="K131" s="18">
        <v>7.0000000000000001E-3</v>
      </c>
      <c r="L131" s="18">
        <v>0.05</v>
      </c>
      <c r="M131" s="18">
        <v>0.92900000000000005</v>
      </c>
      <c r="N131" s="18">
        <v>99.95</v>
      </c>
      <c r="O131" s="18">
        <v>91.8</v>
      </c>
      <c r="P131" s="18">
        <v>1.762</v>
      </c>
      <c r="Q131" s="18">
        <v>4363</v>
      </c>
      <c r="R131" s="18">
        <v>0.45</v>
      </c>
      <c r="S131" s="18">
        <v>0.52</v>
      </c>
      <c r="T131" s="22">
        <v>0.03</v>
      </c>
    </row>
    <row r="132" spans="1:23">
      <c r="A132" s="18" t="s">
        <v>1004</v>
      </c>
      <c r="B132" s="21" t="s">
        <v>149</v>
      </c>
      <c r="C132" s="18">
        <v>53.853000000000002</v>
      </c>
      <c r="D132" s="18">
        <v>0.88700000000000001</v>
      </c>
      <c r="E132" s="18">
        <v>0.55600000000000005</v>
      </c>
      <c r="F132" s="18">
        <v>2.714</v>
      </c>
      <c r="G132" s="18">
        <v>6.5000000000000002E-2</v>
      </c>
      <c r="H132" s="18">
        <v>17.786999999999999</v>
      </c>
      <c r="I132" s="18">
        <v>22.846</v>
      </c>
      <c r="J132" s="18">
        <v>0.443</v>
      </c>
      <c r="K132" s="18">
        <v>5.0000000000000001E-3</v>
      </c>
      <c r="L132" s="18">
        <v>5.3999999999999999E-2</v>
      </c>
      <c r="M132" s="18">
        <v>0.99399999999999999</v>
      </c>
      <c r="N132" s="18">
        <v>100.203</v>
      </c>
      <c r="O132" s="18">
        <v>92</v>
      </c>
      <c r="P132" s="18">
        <v>1.7869999999999999</v>
      </c>
      <c r="Q132" s="18">
        <v>4106</v>
      </c>
      <c r="R132" s="18">
        <v>0.45</v>
      </c>
      <c r="S132" s="18">
        <v>0.52</v>
      </c>
      <c r="T132" s="22">
        <v>0.03</v>
      </c>
    </row>
    <row r="133" spans="1:23">
      <c r="A133" s="18" t="s">
        <v>1004</v>
      </c>
      <c r="B133" s="21" t="s">
        <v>150</v>
      </c>
      <c r="C133" s="18">
        <v>54.033999999999999</v>
      </c>
      <c r="D133" s="18">
        <v>0.76900000000000002</v>
      </c>
      <c r="E133" s="18">
        <v>0.45700000000000002</v>
      </c>
      <c r="F133" s="18">
        <v>2.6779999999999999</v>
      </c>
      <c r="G133" s="18">
        <v>7.8E-2</v>
      </c>
      <c r="H133" s="18">
        <v>17.931999999999999</v>
      </c>
      <c r="I133" s="18">
        <v>22.695</v>
      </c>
      <c r="J133" s="18">
        <v>0.39800000000000002</v>
      </c>
      <c r="K133" s="18">
        <v>0.01</v>
      </c>
      <c r="L133" s="18">
        <v>0.05</v>
      </c>
      <c r="M133" s="18">
        <v>0.86899999999999999</v>
      </c>
      <c r="N133" s="18">
        <v>99.97</v>
      </c>
      <c r="O133" s="18">
        <v>92.2</v>
      </c>
      <c r="P133" s="18">
        <v>1.903</v>
      </c>
      <c r="Q133" s="18">
        <v>4967</v>
      </c>
      <c r="R133" s="18">
        <v>0.44</v>
      </c>
      <c r="S133" s="18">
        <v>0.52</v>
      </c>
      <c r="T133" s="22">
        <v>0.04</v>
      </c>
    </row>
    <row r="134" spans="1:23">
      <c r="A134" s="18" t="s">
        <v>1004</v>
      </c>
      <c r="B134" s="21" t="s">
        <v>151</v>
      </c>
      <c r="C134" s="18">
        <v>53.279000000000003</v>
      </c>
      <c r="D134" s="18">
        <v>1.268</v>
      </c>
      <c r="E134" s="18">
        <v>0.71299999999999997</v>
      </c>
      <c r="F134" s="18">
        <v>3.4769999999999999</v>
      </c>
      <c r="G134" s="18">
        <v>9.1999999999999998E-2</v>
      </c>
      <c r="H134" s="18">
        <v>17.545000000000002</v>
      </c>
      <c r="I134" s="18">
        <v>22.169</v>
      </c>
      <c r="J134" s="18">
        <v>0.47299999999999998</v>
      </c>
      <c r="K134" s="18">
        <v>5.0000000000000001E-3</v>
      </c>
      <c r="L134" s="18">
        <v>0.04</v>
      </c>
      <c r="M134" s="18">
        <v>0.85099999999999998</v>
      </c>
      <c r="N134" s="18">
        <v>99.911000000000001</v>
      </c>
      <c r="O134" s="18">
        <v>89.9</v>
      </c>
      <c r="P134" s="18">
        <v>1.194</v>
      </c>
      <c r="Q134" s="18">
        <v>3110</v>
      </c>
      <c r="R134" s="18">
        <v>0.44</v>
      </c>
      <c r="S134" s="18">
        <v>0.52</v>
      </c>
      <c r="T134" s="22">
        <v>0.05</v>
      </c>
    </row>
    <row r="135" spans="1:23">
      <c r="A135" s="18" t="s">
        <v>1004</v>
      </c>
      <c r="B135" s="21" t="s">
        <v>152</v>
      </c>
      <c r="C135" s="18">
        <v>54.189</v>
      </c>
      <c r="D135" s="18">
        <v>0.79100000000000004</v>
      </c>
      <c r="E135" s="18">
        <v>0.39300000000000002</v>
      </c>
      <c r="F135" s="18">
        <v>2.8969999999999998</v>
      </c>
      <c r="G135" s="18">
        <v>8.2000000000000003E-2</v>
      </c>
      <c r="H135" s="18">
        <v>18.131</v>
      </c>
      <c r="I135" s="18">
        <v>22.463999999999999</v>
      </c>
      <c r="J135" s="18">
        <v>0.37</v>
      </c>
      <c r="K135" s="18">
        <v>8.0000000000000002E-3</v>
      </c>
      <c r="L135" s="18">
        <v>4.7E-2</v>
      </c>
      <c r="M135" s="18">
        <v>0.747</v>
      </c>
      <c r="N135" s="18">
        <v>100.119</v>
      </c>
      <c r="O135" s="18">
        <v>91.7</v>
      </c>
      <c r="P135" s="18">
        <v>1.9039999999999999</v>
      </c>
      <c r="Q135" s="18">
        <v>5721</v>
      </c>
      <c r="R135" s="18">
        <v>0.44</v>
      </c>
      <c r="S135" s="18">
        <v>0.52</v>
      </c>
      <c r="T135" s="22">
        <v>0.04</v>
      </c>
    </row>
    <row r="136" spans="1:23">
      <c r="A136" s="18" t="s">
        <v>1004</v>
      </c>
      <c r="B136" s="21" t="s">
        <v>153</v>
      </c>
      <c r="C136" s="18">
        <v>53.417999999999999</v>
      </c>
      <c r="D136" s="18">
        <v>0.88700000000000001</v>
      </c>
      <c r="E136" s="18">
        <v>0.61299999999999999</v>
      </c>
      <c r="F136" s="18">
        <v>3.226</v>
      </c>
      <c r="G136" s="18">
        <v>9.0999999999999998E-2</v>
      </c>
      <c r="H136" s="18">
        <v>17.544</v>
      </c>
      <c r="I136" s="18">
        <v>22.547000000000001</v>
      </c>
      <c r="J136" s="18">
        <v>0.44600000000000001</v>
      </c>
      <c r="K136" s="18">
        <v>0.01</v>
      </c>
      <c r="L136" s="18">
        <v>4.3999999999999997E-2</v>
      </c>
      <c r="M136" s="18">
        <v>0.78700000000000003</v>
      </c>
      <c r="N136" s="18">
        <v>99.614000000000004</v>
      </c>
      <c r="O136" s="18">
        <v>90.5</v>
      </c>
      <c r="P136" s="18">
        <v>1.2829999999999999</v>
      </c>
      <c r="Q136" s="18">
        <v>3676</v>
      </c>
      <c r="R136" s="18">
        <v>0.45</v>
      </c>
      <c r="S136" s="18">
        <v>0.52</v>
      </c>
      <c r="T136" s="22">
        <v>0.04</v>
      </c>
    </row>
    <row r="137" spans="1:23">
      <c r="A137" s="18" t="s">
        <v>1004</v>
      </c>
      <c r="B137" s="21" t="s">
        <v>154</v>
      </c>
      <c r="C137" s="18">
        <v>54.037999999999997</v>
      </c>
      <c r="D137" s="18">
        <v>0.86099999999999999</v>
      </c>
      <c r="E137" s="18">
        <v>0.29299999999999998</v>
      </c>
      <c r="F137" s="18">
        <v>3.6190000000000002</v>
      </c>
      <c r="G137" s="18">
        <v>0.105</v>
      </c>
      <c r="H137" s="18">
        <v>18.126999999999999</v>
      </c>
      <c r="I137" s="18">
        <v>22.106000000000002</v>
      </c>
      <c r="J137" s="18">
        <v>0.32800000000000001</v>
      </c>
      <c r="K137" s="18">
        <v>8.0000000000000002E-3</v>
      </c>
      <c r="L137" s="18">
        <v>3.6999999999999998E-2</v>
      </c>
      <c r="M137" s="18">
        <v>0.28499999999999998</v>
      </c>
      <c r="N137" s="18">
        <v>99.808000000000007</v>
      </c>
      <c r="O137" s="18">
        <v>89.8</v>
      </c>
      <c r="P137" s="18">
        <v>0.97299999999999998</v>
      </c>
      <c r="Q137" s="18">
        <v>7540</v>
      </c>
      <c r="R137" s="18">
        <v>0.44</v>
      </c>
      <c r="S137" s="18">
        <v>0.51</v>
      </c>
      <c r="T137" s="22">
        <v>0.05</v>
      </c>
    </row>
    <row r="138" spans="1:23">
      <c r="A138" s="18" t="s">
        <v>1004</v>
      </c>
      <c r="B138" s="21" t="s">
        <v>155</v>
      </c>
      <c r="C138" s="18">
        <v>53.902000000000001</v>
      </c>
      <c r="D138" s="18">
        <v>0.83399999999999996</v>
      </c>
      <c r="E138" s="18">
        <v>0.44</v>
      </c>
      <c r="F138" s="18">
        <v>3.5910000000000002</v>
      </c>
      <c r="G138" s="18">
        <v>0.107</v>
      </c>
      <c r="H138" s="18">
        <v>18.042000000000002</v>
      </c>
      <c r="I138" s="18">
        <v>22.033000000000001</v>
      </c>
      <c r="J138" s="18">
        <v>0.39700000000000002</v>
      </c>
      <c r="K138" s="18">
        <v>3.0000000000000001E-3</v>
      </c>
      <c r="L138" s="18">
        <v>4.5999999999999999E-2</v>
      </c>
      <c r="M138" s="18">
        <v>0.52</v>
      </c>
      <c r="N138" s="18">
        <v>99.915999999999997</v>
      </c>
      <c r="O138" s="18">
        <v>89.8</v>
      </c>
      <c r="P138" s="18">
        <v>1.1819999999999999</v>
      </c>
      <c r="Q138" s="18">
        <v>5004</v>
      </c>
      <c r="R138" s="18">
        <v>0.44</v>
      </c>
      <c r="S138" s="18">
        <v>0.52</v>
      </c>
      <c r="T138" s="22">
        <v>0.05</v>
      </c>
    </row>
    <row r="139" spans="1:23">
      <c r="A139" s="18" t="s">
        <v>1004</v>
      </c>
      <c r="B139" s="21" t="s">
        <v>156</v>
      </c>
      <c r="C139" s="18">
        <v>54.08</v>
      </c>
      <c r="D139" s="18">
        <v>0.83299999999999996</v>
      </c>
      <c r="E139" s="18">
        <v>0.505</v>
      </c>
      <c r="F139" s="18">
        <v>2.7730000000000001</v>
      </c>
      <c r="G139" s="18">
        <v>6.9000000000000006E-2</v>
      </c>
      <c r="H139" s="18">
        <v>17.79</v>
      </c>
      <c r="I139" s="18">
        <v>22.516999999999999</v>
      </c>
      <c r="J139" s="18">
        <v>0.45400000000000001</v>
      </c>
      <c r="K139" s="18">
        <v>1.0999999999999999E-2</v>
      </c>
      <c r="L139" s="18">
        <v>5.7000000000000002E-2</v>
      </c>
      <c r="M139" s="18">
        <v>0.93300000000000005</v>
      </c>
      <c r="N139" s="18">
        <v>100.02200000000001</v>
      </c>
      <c r="O139" s="18">
        <v>91.9</v>
      </c>
      <c r="P139" s="18">
        <v>1.85</v>
      </c>
      <c r="Q139" s="18">
        <v>4463</v>
      </c>
      <c r="R139" s="18">
        <v>0.44</v>
      </c>
      <c r="S139" s="18">
        <v>0.52</v>
      </c>
      <c r="T139" s="22">
        <v>0.04</v>
      </c>
    </row>
    <row r="140" spans="1:23">
      <c r="A140" s="163" t="s">
        <v>1004</v>
      </c>
      <c r="B140" s="339" t="s">
        <v>157</v>
      </c>
      <c r="C140" s="163">
        <v>54.198999999999998</v>
      </c>
      <c r="D140" s="163">
        <v>0.83599999999999997</v>
      </c>
      <c r="E140" s="163">
        <v>0.49199999999999999</v>
      </c>
      <c r="F140" s="163">
        <v>2.6949999999999998</v>
      </c>
      <c r="G140" s="163">
        <v>7.8E-2</v>
      </c>
      <c r="H140" s="163">
        <v>17.766999999999999</v>
      </c>
      <c r="I140" s="163">
        <v>22.594999999999999</v>
      </c>
      <c r="J140" s="163">
        <v>0.42</v>
      </c>
      <c r="K140" s="163">
        <v>1.2999999999999999E-2</v>
      </c>
      <c r="L140" s="163">
        <v>5.3999999999999999E-2</v>
      </c>
      <c r="M140" s="163">
        <v>1.018</v>
      </c>
      <c r="N140" s="163">
        <v>100.167</v>
      </c>
      <c r="O140" s="163">
        <v>92.1</v>
      </c>
      <c r="P140" s="163">
        <v>2.069</v>
      </c>
      <c r="Q140" s="163">
        <v>4592</v>
      </c>
      <c r="R140" s="163">
        <v>0.44</v>
      </c>
      <c r="S140" s="163">
        <v>0.51</v>
      </c>
      <c r="T140" s="340">
        <v>0.05</v>
      </c>
      <c r="U140" s="163"/>
      <c r="V140" s="163"/>
      <c r="W140" s="163"/>
    </row>
    <row r="141" spans="1:23">
      <c r="A141" s="163" t="s">
        <v>1004</v>
      </c>
      <c r="B141" s="339" t="s">
        <v>158</v>
      </c>
      <c r="C141" s="163">
        <v>54.393999999999998</v>
      </c>
      <c r="D141" s="163">
        <v>0.78400000000000003</v>
      </c>
      <c r="E141" s="163">
        <v>0.374</v>
      </c>
      <c r="F141" s="163">
        <v>2.6659999999999999</v>
      </c>
      <c r="G141" s="163">
        <v>7.1999999999999995E-2</v>
      </c>
      <c r="H141" s="163">
        <v>17.91</v>
      </c>
      <c r="I141" s="163">
        <v>23.016999999999999</v>
      </c>
      <c r="J141" s="163">
        <v>0.36499999999999999</v>
      </c>
      <c r="K141" s="163">
        <v>1.2999999999999999E-2</v>
      </c>
      <c r="L141" s="163">
        <v>4.5999999999999999E-2</v>
      </c>
      <c r="M141" s="163">
        <v>0.72699999999999998</v>
      </c>
      <c r="N141" s="163">
        <v>100.36799999999999</v>
      </c>
      <c r="O141" s="163">
        <v>92.2</v>
      </c>
      <c r="P141" s="163">
        <v>1.944</v>
      </c>
      <c r="Q141" s="163">
        <v>6154</v>
      </c>
      <c r="R141" s="163">
        <v>0.45</v>
      </c>
      <c r="S141" s="163">
        <v>0.51</v>
      </c>
      <c r="T141" s="340">
        <v>0.04</v>
      </c>
      <c r="U141" s="163"/>
      <c r="V141" s="163"/>
      <c r="W141" s="163"/>
    </row>
    <row r="142" spans="1:23">
      <c r="A142" s="163" t="s">
        <v>1004</v>
      </c>
      <c r="B142" s="339" t="s">
        <v>159</v>
      </c>
      <c r="C142" s="163">
        <v>54.475999999999999</v>
      </c>
      <c r="D142" s="163">
        <v>0.79800000000000004</v>
      </c>
      <c r="E142" s="163">
        <v>0.32400000000000001</v>
      </c>
      <c r="F142" s="163">
        <v>3.032</v>
      </c>
      <c r="G142" s="163">
        <v>8.1000000000000003E-2</v>
      </c>
      <c r="H142" s="163">
        <v>18.187000000000001</v>
      </c>
      <c r="I142" s="163">
        <v>22.555</v>
      </c>
      <c r="J142" s="163">
        <v>0.311</v>
      </c>
      <c r="K142" s="163">
        <v>4.0000000000000001E-3</v>
      </c>
      <c r="L142" s="163">
        <v>4.8000000000000001E-2</v>
      </c>
      <c r="M142" s="163">
        <v>0.57999999999999996</v>
      </c>
      <c r="N142" s="163">
        <v>100.396</v>
      </c>
      <c r="O142" s="163">
        <v>91.4</v>
      </c>
      <c r="P142" s="163">
        <v>1.7889999999999999</v>
      </c>
      <c r="Q142" s="163">
        <v>6956</v>
      </c>
      <c r="R142" s="163">
        <v>0.44</v>
      </c>
      <c r="S142" s="163">
        <v>0.51</v>
      </c>
      <c r="T142" s="340">
        <v>0.05</v>
      </c>
      <c r="U142" s="163"/>
      <c r="V142" s="163"/>
      <c r="W142" s="163"/>
    </row>
    <row r="143" spans="1:23">
      <c r="A143" s="163" t="s">
        <v>1004</v>
      </c>
      <c r="B143" s="339" t="s">
        <v>160</v>
      </c>
      <c r="C143" s="163">
        <v>53.645000000000003</v>
      </c>
      <c r="D143" s="163">
        <v>0.68700000000000006</v>
      </c>
      <c r="E143" s="163">
        <v>0.16400000000000001</v>
      </c>
      <c r="F143" s="163">
        <v>6.9589999999999996</v>
      </c>
      <c r="G143" s="163">
        <v>0.153</v>
      </c>
      <c r="H143" s="163">
        <v>14.532999999999999</v>
      </c>
      <c r="I143" s="163">
        <v>22.324999999999999</v>
      </c>
      <c r="J143" s="163">
        <v>1.252</v>
      </c>
      <c r="K143" s="163">
        <v>1.4999999999999999E-2</v>
      </c>
      <c r="L143" s="163">
        <v>4.0000000000000001E-3</v>
      </c>
      <c r="M143" s="163">
        <v>8.9999999999999993E-3</v>
      </c>
      <c r="N143" s="163">
        <v>99.747</v>
      </c>
      <c r="O143" s="163">
        <v>78.599999999999994</v>
      </c>
      <c r="P143" s="163">
        <v>5.2999999999999999E-2</v>
      </c>
      <c r="Q143" s="163">
        <v>13639</v>
      </c>
      <c r="R143" s="163">
        <v>0.49</v>
      </c>
      <c r="S143" s="163">
        <v>0.44</v>
      </c>
      <c r="T143" s="340">
        <v>7.0000000000000007E-2</v>
      </c>
      <c r="U143" s="163"/>
      <c r="V143" s="163"/>
      <c r="W143" s="163"/>
    </row>
    <row r="144" spans="1:23">
      <c r="A144" s="163" t="s">
        <v>1004</v>
      </c>
      <c r="B144" s="339" t="s">
        <v>161</v>
      </c>
      <c r="C144" s="163">
        <v>53.558</v>
      </c>
      <c r="D144" s="163">
        <v>0.91500000000000004</v>
      </c>
      <c r="E144" s="163">
        <v>0.20699999999999999</v>
      </c>
      <c r="F144" s="163">
        <v>10.298999999999999</v>
      </c>
      <c r="G144" s="163">
        <v>0.27700000000000002</v>
      </c>
      <c r="H144" s="163">
        <v>13.314</v>
      </c>
      <c r="I144" s="163">
        <v>19.408000000000001</v>
      </c>
      <c r="J144" s="163">
        <v>1.849</v>
      </c>
      <c r="K144" s="163">
        <v>7.0999999999999994E-2</v>
      </c>
      <c r="L144" s="163">
        <v>0.01</v>
      </c>
      <c r="M144" s="163">
        <v>5.3999999999999999E-2</v>
      </c>
      <c r="N144" s="163">
        <v>99.962000000000003</v>
      </c>
      <c r="O144" s="163">
        <v>69.5</v>
      </c>
      <c r="P144" s="163">
        <v>0.26100000000000001</v>
      </c>
      <c r="Q144" s="163">
        <v>9367</v>
      </c>
      <c r="R144" s="163">
        <v>0.45</v>
      </c>
      <c r="S144" s="163">
        <v>0.42</v>
      </c>
      <c r="T144" s="340">
        <v>0.13</v>
      </c>
      <c r="U144" s="163"/>
      <c r="V144" s="163"/>
      <c r="W144" s="163"/>
    </row>
    <row r="145" spans="1:23" s="65" customFormat="1">
      <c r="A145" s="163" t="s">
        <v>1004</v>
      </c>
      <c r="B145" s="339" t="s">
        <v>32</v>
      </c>
      <c r="C145" s="341">
        <v>53.918999999999997</v>
      </c>
      <c r="D145" s="341">
        <v>0.88200000000000001</v>
      </c>
      <c r="E145" s="341">
        <v>0.43099999999999999</v>
      </c>
      <c r="F145" s="341">
        <v>3.6779999999999999</v>
      </c>
      <c r="G145" s="341">
        <v>9.9000000000000005E-2</v>
      </c>
      <c r="H145" s="341">
        <v>17.417999999999999</v>
      </c>
      <c r="I145" s="341">
        <v>22.355</v>
      </c>
      <c r="J145" s="341">
        <v>0.53100000000000003</v>
      </c>
      <c r="K145" s="341">
        <v>1.2E-2</v>
      </c>
      <c r="L145" s="341">
        <v>4.2999999999999997E-2</v>
      </c>
      <c r="M145" s="341">
        <v>0.65100000000000002</v>
      </c>
      <c r="N145" s="341">
        <v>100.01900000000001</v>
      </c>
      <c r="O145" s="341">
        <v>89.244</v>
      </c>
      <c r="P145" s="341">
        <v>1.423</v>
      </c>
      <c r="Q145" s="341">
        <v>5891.7370000000001</v>
      </c>
      <c r="R145" s="341">
        <v>0.44600000000000001</v>
      </c>
      <c r="S145" s="341">
        <v>0.50600000000000001</v>
      </c>
      <c r="T145" s="342">
        <v>4.9000000000000002E-2</v>
      </c>
      <c r="U145" s="341"/>
      <c r="V145" s="341"/>
      <c r="W145" s="341"/>
    </row>
    <row r="146" spans="1:23">
      <c r="A146" s="163" t="s">
        <v>1004</v>
      </c>
      <c r="B146" s="339" t="s">
        <v>29</v>
      </c>
      <c r="C146" s="163">
        <v>53.279000000000003</v>
      </c>
      <c r="D146" s="163">
        <v>0.68700000000000006</v>
      </c>
      <c r="E146" s="163">
        <v>0.16400000000000001</v>
      </c>
      <c r="F146" s="163">
        <v>2.6509999999999998</v>
      </c>
      <c r="G146" s="163">
        <v>6.5000000000000002E-2</v>
      </c>
      <c r="H146" s="163">
        <v>13.314</v>
      </c>
      <c r="I146" s="163">
        <v>19.408000000000001</v>
      </c>
      <c r="J146" s="163">
        <v>0.311</v>
      </c>
      <c r="K146" s="163">
        <v>3.0000000000000001E-3</v>
      </c>
      <c r="L146" s="163">
        <v>4.0000000000000001E-3</v>
      </c>
      <c r="M146" s="163">
        <v>8.9999999999999993E-3</v>
      </c>
      <c r="N146" s="163">
        <v>99.614000000000004</v>
      </c>
      <c r="O146" s="163">
        <v>69.489999999999995</v>
      </c>
      <c r="P146" s="163">
        <v>5.2999999999999999E-2</v>
      </c>
      <c r="Q146" s="163">
        <v>3110.308</v>
      </c>
      <c r="R146" s="163">
        <v>0.436</v>
      </c>
      <c r="S146" s="163">
        <v>0.42099999999999999</v>
      </c>
      <c r="T146" s="340">
        <v>3.1E-2</v>
      </c>
      <c r="U146" s="163"/>
      <c r="V146" s="163"/>
      <c r="W146" s="163"/>
    </row>
    <row r="147" spans="1:23">
      <c r="A147" s="163" t="s">
        <v>1004</v>
      </c>
      <c r="B147" s="343" t="s">
        <v>30</v>
      </c>
      <c r="C147" s="344">
        <v>54.475999999999999</v>
      </c>
      <c r="D147" s="344">
        <v>1.268</v>
      </c>
      <c r="E147" s="344">
        <v>0.71299999999999997</v>
      </c>
      <c r="F147" s="344">
        <v>10.298999999999999</v>
      </c>
      <c r="G147" s="344">
        <v>0.27700000000000002</v>
      </c>
      <c r="H147" s="344">
        <v>18.187000000000001</v>
      </c>
      <c r="I147" s="344">
        <v>23.016999999999999</v>
      </c>
      <c r="J147" s="344">
        <v>1.849</v>
      </c>
      <c r="K147" s="344">
        <v>7.0999999999999994E-2</v>
      </c>
      <c r="L147" s="344">
        <v>5.7000000000000002E-2</v>
      </c>
      <c r="M147" s="344">
        <v>1.018</v>
      </c>
      <c r="N147" s="344">
        <v>100.396</v>
      </c>
      <c r="O147" s="344">
        <v>92.212000000000003</v>
      </c>
      <c r="P147" s="344">
        <v>2.069</v>
      </c>
      <c r="Q147" s="344">
        <v>13638.651</v>
      </c>
      <c r="R147" s="344">
        <v>0.48599999999999999</v>
      </c>
      <c r="S147" s="344">
        <v>0.52100000000000002</v>
      </c>
      <c r="T147" s="345">
        <v>0.128</v>
      </c>
      <c r="U147" s="163"/>
      <c r="V147" s="163"/>
      <c r="W147" s="163"/>
    </row>
    <row r="148" spans="1:23">
      <c r="A148" s="163" t="s">
        <v>1004</v>
      </c>
      <c r="B148" s="339" t="s">
        <v>162</v>
      </c>
      <c r="C148" s="163">
        <v>53.723999999999997</v>
      </c>
      <c r="D148" s="163">
        <v>0.75700000000000001</v>
      </c>
      <c r="E148" s="163">
        <v>0.503</v>
      </c>
      <c r="F148" s="163">
        <v>2.8479999999999999</v>
      </c>
      <c r="G148" s="163">
        <v>8.4000000000000005E-2</v>
      </c>
      <c r="H148" s="163">
        <v>17.902999999999999</v>
      </c>
      <c r="I148" s="163">
        <v>22.382000000000001</v>
      </c>
      <c r="J148" s="163">
        <v>0.498</v>
      </c>
      <c r="K148" s="163">
        <v>0.01</v>
      </c>
      <c r="L148" s="163">
        <v>5.5E-2</v>
      </c>
      <c r="M148" s="163">
        <v>1.0740000000000001</v>
      </c>
      <c r="N148" s="163">
        <v>99.838999999999999</v>
      </c>
      <c r="O148" s="163">
        <v>91.7</v>
      </c>
      <c r="P148" s="163">
        <v>2.1339999999999999</v>
      </c>
      <c r="Q148" s="163">
        <v>4445</v>
      </c>
      <c r="R148" s="163">
        <v>0.44</v>
      </c>
      <c r="S148" s="163">
        <v>0.53</v>
      </c>
      <c r="T148" s="340">
        <v>0.03</v>
      </c>
      <c r="U148" s="163"/>
      <c r="V148" s="163"/>
      <c r="W148" s="163"/>
    </row>
    <row r="149" spans="1:23">
      <c r="A149" s="163" t="s">
        <v>1004</v>
      </c>
      <c r="B149" s="339" t="s">
        <v>163</v>
      </c>
      <c r="C149" s="163">
        <v>53.731999999999999</v>
      </c>
      <c r="D149" s="163">
        <v>0.82199999999999995</v>
      </c>
      <c r="E149" s="163">
        <v>0.53800000000000003</v>
      </c>
      <c r="F149" s="163">
        <v>2.7410000000000001</v>
      </c>
      <c r="G149" s="163">
        <v>6.8000000000000005E-2</v>
      </c>
      <c r="H149" s="163">
        <v>17.756</v>
      </c>
      <c r="I149" s="163">
        <v>22.623000000000001</v>
      </c>
      <c r="J149" s="163">
        <v>0.47399999999999998</v>
      </c>
      <c r="K149" s="163">
        <v>1.4E-2</v>
      </c>
      <c r="L149" s="163">
        <v>5.0999999999999997E-2</v>
      </c>
      <c r="M149" s="163">
        <v>1.0329999999999999</v>
      </c>
      <c r="N149" s="163">
        <v>99.850999999999999</v>
      </c>
      <c r="O149" s="163">
        <v>91.9</v>
      </c>
      <c r="P149" s="163">
        <v>1.921</v>
      </c>
      <c r="Q149" s="163">
        <v>4207</v>
      </c>
      <c r="R149" s="163">
        <v>0.44</v>
      </c>
      <c r="S149" s="163">
        <v>0.52</v>
      </c>
      <c r="T149" s="340">
        <v>0.03</v>
      </c>
      <c r="U149" s="163"/>
      <c r="V149" s="163"/>
      <c r="W149" s="163"/>
    </row>
    <row r="150" spans="1:23">
      <c r="A150" s="163" t="s">
        <v>1004</v>
      </c>
      <c r="B150" s="339" t="s">
        <v>164</v>
      </c>
      <c r="C150" s="163">
        <v>53.814999999999998</v>
      </c>
      <c r="D150" s="163">
        <v>1.008</v>
      </c>
      <c r="E150" s="163">
        <v>0.503</v>
      </c>
      <c r="F150" s="163">
        <v>3.3149999999999999</v>
      </c>
      <c r="G150" s="163">
        <v>8.7999999999999995E-2</v>
      </c>
      <c r="H150" s="163">
        <v>17.771999999999998</v>
      </c>
      <c r="I150" s="163">
        <v>22.335999999999999</v>
      </c>
      <c r="J150" s="163">
        <v>0.41799999999999998</v>
      </c>
      <c r="K150" s="163">
        <v>1.2E-2</v>
      </c>
      <c r="L150" s="163">
        <v>4.1000000000000002E-2</v>
      </c>
      <c r="M150" s="163">
        <v>0.57699999999999996</v>
      </c>
      <c r="N150" s="163">
        <v>99.885999999999996</v>
      </c>
      <c r="O150" s="163">
        <v>90.4</v>
      </c>
      <c r="P150" s="163">
        <v>1.147</v>
      </c>
      <c r="Q150" s="163">
        <v>4436</v>
      </c>
      <c r="R150" s="163">
        <v>0.44</v>
      </c>
      <c r="S150" s="163">
        <v>0.51</v>
      </c>
      <c r="T150" s="340">
        <v>0.05</v>
      </c>
      <c r="U150" s="163"/>
      <c r="V150" s="163"/>
      <c r="W150" s="163"/>
    </row>
    <row r="151" spans="1:23">
      <c r="A151" s="163" t="s">
        <v>1004</v>
      </c>
      <c r="B151" s="339" t="s">
        <v>165</v>
      </c>
      <c r="C151" s="163">
        <v>53.55</v>
      </c>
      <c r="D151" s="163">
        <v>1.054</v>
      </c>
      <c r="E151" s="163">
        <v>0.64400000000000002</v>
      </c>
      <c r="F151" s="163">
        <v>3.0830000000000002</v>
      </c>
      <c r="G151" s="163">
        <v>8.1000000000000003E-2</v>
      </c>
      <c r="H151" s="163">
        <v>17.547000000000001</v>
      </c>
      <c r="I151" s="163">
        <v>22.591999999999999</v>
      </c>
      <c r="J151" s="163">
        <v>0.44400000000000001</v>
      </c>
      <c r="K151" s="163">
        <v>1.2E-2</v>
      </c>
      <c r="L151" s="163">
        <v>4.2000000000000003E-2</v>
      </c>
      <c r="M151" s="163">
        <v>0.875</v>
      </c>
      <c r="N151" s="163">
        <v>99.924000000000007</v>
      </c>
      <c r="O151" s="163">
        <v>90.9</v>
      </c>
      <c r="P151" s="163">
        <v>1.3580000000000001</v>
      </c>
      <c r="Q151" s="163">
        <v>3506</v>
      </c>
      <c r="R151" s="163">
        <v>0.44</v>
      </c>
      <c r="S151" s="163">
        <v>0.51</v>
      </c>
      <c r="T151" s="340">
        <v>0.04</v>
      </c>
      <c r="U151" s="163"/>
      <c r="V151" s="163"/>
      <c r="W151" s="163"/>
    </row>
    <row r="152" spans="1:23">
      <c r="A152" s="163" t="s">
        <v>1004</v>
      </c>
      <c r="B152" s="339" t="s">
        <v>166</v>
      </c>
      <c r="C152" s="163">
        <v>54.042000000000002</v>
      </c>
      <c r="D152" s="163">
        <v>0.75600000000000001</v>
      </c>
      <c r="E152" s="163">
        <v>0.39700000000000002</v>
      </c>
      <c r="F152" s="163">
        <v>2.859</v>
      </c>
      <c r="G152" s="163">
        <v>7.2999999999999995E-2</v>
      </c>
      <c r="H152" s="163">
        <v>17.867999999999999</v>
      </c>
      <c r="I152" s="163">
        <v>22.692</v>
      </c>
      <c r="J152" s="163">
        <v>0.38200000000000001</v>
      </c>
      <c r="K152" s="163">
        <v>7.0000000000000001E-3</v>
      </c>
      <c r="L152" s="163">
        <v>4.5999999999999999E-2</v>
      </c>
      <c r="M152" s="163">
        <v>0.81100000000000005</v>
      </c>
      <c r="N152" s="163">
        <v>99.932000000000002</v>
      </c>
      <c r="O152" s="163">
        <v>91.7</v>
      </c>
      <c r="P152" s="163">
        <v>2.0449999999999999</v>
      </c>
      <c r="Q152" s="163">
        <v>5719</v>
      </c>
      <c r="R152" s="163">
        <v>0.44</v>
      </c>
      <c r="S152" s="163">
        <v>0.52</v>
      </c>
      <c r="T152" s="340">
        <v>0.04</v>
      </c>
      <c r="U152" s="163"/>
      <c r="V152" s="163"/>
      <c r="W152" s="163"/>
    </row>
    <row r="153" spans="1:23">
      <c r="A153" s="163" t="s">
        <v>1004</v>
      </c>
      <c r="B153" s="339" t="s">
        <v>167</v>
      </c>
      <c r="C153" s="163">
        <v>54.128</v>
      </c>
      <c r="D153" s="163">
        <v>0.81299999999999994</v>
      </c>
      <c r="E153" s="163">
        <v>0.30299999999999999</v>
      </c>
      <c r="F153" s="163">
        <v>2.9489999999999998</v>
      </c>
      <c r="G153" s="163">
        <v>7.3999999999999996E-2</v>
      </c>
      <c r="H153" s="163">
        <v>17.869</v>
      </c>
      <c r="I153" s="163">
        <v>22.74</v>
      </c>
      <c r="J153" s="163">
        <v>0.32100000000000001</v>
      </c>
      <c r="K153" s="163">
        <v>6.0000000000000001E-3</v>
      </c>
      <c r="L153" s="163">
        <v>4.2999999999999997E-2</v>
      </c>
      <c r="M153" s="163">
        <v>0.53900000000000003</v>
      </c>
      <c r="N153" s="163">
        <v>99.784000000000006</v>
      </c>
      <c r="O153" s="163">
        <v>91.4</v>
      </c>
      <c r="P153" s="163">
        <v>1.78</v>
      </c>
      <c r="Q153" s="163">
        <v>7517</v>
      </c>
      <c r="R153" s="163">
        <v>0.45</v>
      </c>
      <c r="S153" s="163">
        <v>0.51</v>
      </c>
      <c r="T153" s="340">
        <v>0.05</v>
      </c>
      <c r="U153" s="163"/>
      <c r="V153" s="163"/>
      <c r="W153" s="163"/>
    </row>
    <row r="154" spans="1:23">
      <c r="A154" s="163" t="s">
        <v>1004</v>
      </c>
      <c r="B154" s="339" t="s">
        <v>168</v>
      </c>
      <c r="C154" s="163">
        <v>53.884</v>
      </c>
      <c r="D154" s="163">
        <v>0.80700000000000005</v>
      </c>
      <c r="E154" s="163">
        <v>0.56000000000000005</v>
      </c>
      <c r="F154" s="163">
        <v>2.8050000000000002</v>
      </c>
      <c r="G154" s="163">
        <v>7.4999999999999997E-2</v>
      </c>
      <c r="H154" s="163">
        <v>17.620999999999999</v>
      </c>
      <c r="I154" s="163">
        <v>22.486000000000001</v>
      </c>
      <c r="J154" s="163">
        <v>0.49199999999999999</v>
      </c>
      <c r="K154" s="163">
        <v>6.0000000000000001E-3</v>
      </c>
      <c r="L154" s="163">
        <v>5.0999999999999997E-2</v>
      </c>
      <c r="M154" s="163">
        <v>1.0169999999999999</v>
      </c>
      <c r="N154" s="163">
        <v>99.805999999999997</v>
      </c>
      <c r="O154" s="163">
        <v>91.7</v>
      </c>
      <c r="P154" s="163">
        <v>1.8149999999999999</v>
      </c>
      <c r="Q154" s="163">
        <v>4012</v>
      </c>
      <c r="R154" s="163">
        <v>0.44</v>
      </c>
      <c r="S154" s="163">
        <v>0.52</v>
      </c>
      <c r="T154" s="340">
        <v>0.04</v>
      </c>
      <c r="U154" s="163"/>
      <c r="V154" s="163"/>
      <c r="W154" s="163"/>
    </row>
    <row r="155" spans="1:23">
      <c r="A155" s="163" t="s">
        <v>1004</v>
      </c>
      <c r="B155" s="339" t="s">
        <v>169</v>
      </c>
      <c r="C155" s="163">
        <v>53.975000000000001</v>
      </c>
      <c r="D155" s="163">
        <v>0.90400000000000003</v>
      </c>
      <c r="E155" s="163">
        <v>0.43</v>
      </c>
      <c r="F155" s="163">
        <v>2.9359999999999999</v>
      </c>
      <c r="G155" s="163">
        <v>7.2999999999999995E-2</v>
      </c>
      <c r="H155" s="163">
        <v>17.654</v>
      </c>
      <c r="I155" s="163">
        <v>22.809000000000001</v>
      </c>
      <c r="J155" s="163">
        <v>0.41</v>
      </c>
      <c r="K155" s="163">
        <v>5.0000000000000001E-3</v>
      </c>
      <c r="L155" s="163">
        <v>5.1999999999999998E-2</v>
      </c>
      <c r="M155" s="163">
        <v>0.67500000000000004</v>
      </c>
      <c r="N155" s="163">
        <v>99.923000000000002</v>
      </c>
      <c r="O155" s="163">
        <v>91.4</v>
      </c>
      <c r="P155" s="163">
        <v>1.57</v>
      </c>
      <c r="Q155" s="163">
        <v>5305</v>
      </c>
      <c r="R155" s="163">
        <v>0.45</v>
      </c>
      <c r="S155" s="163">
        <v>0.51</v>
      </c>
      <c r="T155" s="340">
        <v>0.04</v>
      </c>
      <c r="U155" s="163"/>
      <c r="V155" s="163"/>
      <c r="W155" s="163"/>
    </row>
    <row r="156" spans="1:23">
      <c r="A156" s="18" t="s">
        <v>1004</v>
      </c>
      <c r="B156" s="21" t="s">
        <v>170</v>
      </c>
      <c r="C156" s="18">
        <v>53.328000000000003</v>
      </c>
      <c r="D156" s="18">
        <v>1.1160000000000001</v>
      </c>
      <c r="E156" s="18">
        <v>0.92500000000000004</v>
      </c>
      <c r="F156" s="18">
        <v>4.4390000000000001</v>
      </c>
      <c r="G156" s="18">
        <v>0.123</v>
      </c>
      <c r="H156" s="18">
        <v>17.164000000000001</v>
      </c>
      <c r="I156" s="18">
        <v>22.135000000000002</v>
      </c>
      <c r="J156" s="18">
        <v>0.39900000000000002</v>
      </c>
      <c r="K156" s="18">
        <v>1E-3</v>
      </c>
      <c r="L156" s="18">
        <v>2.4E-2</v>
      </c>
      <c r="M156" s="18">
        <v>0.249</v>
      </c>
      <c r="N156" s="18">
        <v>99.905000000000001</v>
      </c>
      <c r="O156" s="18">
        <v>87.2</v>
      </c>
      <c r="P156" s="18">
        <v>0.27</v>
      </c>
      <c r="Q156" s="18">
        <v>2393</v>
      </c>
      <c r="R156" s="18">
        <v>0.44</v>
      </c>
      <c r="S156" s="18">
        <v>0.49</v>
      </c>
      <c r="T156" s="22">
        <v>0.06</v>
      </c>
    </row>
    <row r="157" spans="1:23">
      <c r="A157" s="18" t="s">
        <v>1004</v>
      </c>
      <c r="B157" s="21" t="s">
        <v>171</v>
      </c>
      <c r="C157" s="18">
        <v>54.359000000000002</v>
      </c>
      <c r="D157" s="18">
        <v>0.78300000000000003</v>
      </c>
      <c r="E157" s="18">
        <v>0.33500000000000002</v>
      </c>
      <c r="F157" s="18">
        <v>3.202</v>
      </c>
      <c r="G157" s="18">
        <v>8.5999999999999993E-2</v>
      </c>
      <c r="H157" s="18">
        <v>18.238</v>
      </c>
      <c r="I157" s="18">
        <v>22.140999999999998</v>
      </c>
      <c r="J157" s="18">
        <v>0.33800000000000002</v>
      </c>
      <c r="K157" s="18">
        <v>8.0000000000000002E-3</v>
      </c>
      <c r="L157" s="18">
        <v>5.0999999999999997E-2</v>
      </c>
      <c r="M157" s="18">
        <v>0.56399999999999995</v>
      </c>
      <c r="N157" s="18">
        <v>100.104</v>
      </c>
      <c r="O157" s="18">
        <v>90.9</v>
      </c>
      <c r="P157" s="18">
        <v>1.6850000000000001</v>
      </c>
      <c r="Q157" s="18">
        <v>6617</v>
      </c>
      <c r="R157" s="18">
        <v>0.43</v>
      </c>
      <c r="S157" s="18">
        <v>0.52</v>
      </c>
      <c r="T157" s="22">
        <v>0.05</v>
      </c>
    </row>
    <row r="158" spans="1:23">
      <c r="A158" s="18" t="s">
        <v>1004</v>
      </c>
      <c r="B158" s="21" t="s">
        <v>172</v>
      </c>
      <c r="C158" s="18">
        <v>54.23</v>
      </c>
      <c r="D158" s="18">
        <v>0.90100000000000002</v>
      </c>
      <c r="E158" s="18">
        <v>0.52500000000000002</v>
      </c>
      <c r="F158" s="18">
        <v>2.7669999999999999</v>
      </c>
      <c r="G158" s="18">
        <v>7.8E-2</v>
      </c>
      <c r="H158" s="18">
        <v>17.817</v>
      </c>
      <c r="I158" s="18">
        <v>22.652000000000001</v>
      </c>
      <c r="J158" s="18">
        <v>0.44600000000000001</v>
      </c>
      <c r="K158" s="18">
        <v>8.9999999999999993E-3</v>
      </c>
      <c r="L158" s="18">
        <v>5.1999999999999998E-2</v>
      </c>
      <c r="M158" s="18">
        <v>0.95799999999999996</v>
      </c>
      <c r="N158" s="18">
        <v>100.435</v>
      </c>
      <c r="O158" s="18">
        <v>91.9</v>
      </c>
      <c r="P158" s="18">
        <v>1.8240000000000001</v>
      </c>
      <c r="Q158" s="18">
        <v>4313</v>
      </c>
      <c r="R158" s="18">
        <v>0.44</v>
      </c>
      <c r="S158" s="18">
        <v>0.52</v>
      </c>
      <c r="T158" s="22">
        <v>0.04</v>
      </c>
    </row>
    <row r="159" spans="1:23">
      <c r="A159" s="18" t="s">
        <v>1004</v>
      </c>
      <c r="B159" s="21" t="s">
        <v>173</v>
      </c>
      <c r="C159" s="18">
        <v>54.09</v>
      </c>
      <c r="D159" s="18">
        <v>0.84599999999999997</v>
      </c>
      <c r="E159" s="18">
        <v>0.49</v>
      </c>
      <c r="F159" s="18">
        <v>2.7029999999999998</v>
      </c>
      <c r="G159" s="18">
        <v>6.9000000000000006E-2</v>
      </c>
      <c r="H159" s="18">
        <v>17.765000000000001</v>
      </c>
      <c r="I159" s="18">
        <v>22.663</v>
      </c>
      <c r="J159" s="18">
        <v>0.438</v>
      </c>
      <c r="K159" s="18">
        <v>1.2999999999999999E-2</v>
      </c>
      <c r="L159" s="18">
        <v>4.9000000000000002E-2</v>
      </c>
      <c r="M159" s="18">
        <v>0.95599999999999996</v>
      </c>
      <c r="N159" s="18">
        <v>100.081</v>
      </c>
      <c r="O159" s="18">
        <v>92.1</v>
      </c>
      <c r="P159" s="18">
        <v>1.952</v>
      </c>
      <c r="Q159" s="18">
        <v>4625</v>
      </c>
      <c r="R159" s="18">
        <v>0.44</v>
      </c>
      <c r="S159" s="18">
        <v>0.52</v>
      </c>
      <c r="T159" s="22">
        <v>0.04</v>
      </c>
    </row>
    <row r="160" spans="1:23">
      <c r="A160" s="18" t="s">
        <v>1004</v>
      </c>
      <c r="B160" s="21" t="s">
        <v>174</v>
      </c>
      <c r="C160" s="18">
        <v>54.436</v>
      </c>
      <c r="D160" s="18">
        <v>0.75</v>
      </c>
      <c r="E160" s="18">
        <v>0.307</v>
      </c>
      <c r="F160" s="18">
        <v>3.0859999999999999</v>
      </c>
      <c r="G160" s="18">
        <v>8.8999999999999996E-2</v>
      </c>
      <c r="H160" s="18">
        <v>18.145</v>
      </c>
      <c r="I160" s="18">
        <v>22.300999999999998</v>
      </c>
      <c r="J160" s="18">
        <v>0.36199999999999999</v>
      </c>
      <c r="K160" s="18">
        <v>6.0000000000000001E-3</v>
      </c>
      <c r="L160" s="18">
        <v>4.9000000000000002E-2</v>
      </c>
      <c r="M160" s="18">
        <v>0.61099999999999999</v>
      </c>
      <c r="N160" s="18">
        <v>100.14100000000001</v>
      </c>
      <c r="O160" s="18">
        <v>91.2</v>
      </c>
      <c r="P160" s="18">
        <v>1.9930000000000001</v>
      </c>
      <c r="Q160" s="18">
        <v>7272</v>
      </c>
      <c r="R160" s="18">
        <v>0.44</v>
      </c>
      <c r="S160" s="18">
        <v>0.51</v>
      </c>
      <c r="T160" s="22">
        <v>0.05</v>
      </c>
    </row>
    <row r="161" spans="1:20">
      <c r="A161" s="18" t="s">
        <v>1004</v>
      </c>
      <c r="B161" s="21" t="s">
        <v>175</v>
      </c>
      <c r="C161" s="18">
        <v>54.158000000000001</v>
      </c>
      <c r="D161" s="18">
        <v>0.80900000000000005</v>
      </c>
      <c r="E161" s="18">
        <v>0.54</v>
      </c>
      <c r="F161" s="18">
        <v>3.343</v>
      </c>
      <c r="G161" s="18">
        <v>9.1999999999999998E-2</v>
      </c>
      <c r="H161" s="18">
        <v>17.859000000000002</v>
      </c>
      <c r="I161" s="18">
        <v>22.175000000000001</v>
      </c>
      <c r="J161" s="18">
        <v>0.42799999999999999</v>
      </c>
      <c r="K161" s="18">
        <v>7.0000000000000001E-3</v>
      </c>
      <c r="L161" s="18">
        <v>5.2999999999999999E-2</v>
      </c>
      <c r="M161" s="18">
        <v>0.71499999999999997</v>
      </c>
      <c r="N161" s="18">
        <v>100.178</v>
      </c>
      <c r="O161" s="18">
        <v>90.4</v>
      </c>
      <c r="P161" s="18">
        <v>1.3240000000000001</v>
      </c>
      <c r="Q161" s="18">
        <v>4108</v>
      </c>
      <c r="R161" s="18">
        <v>0.44</v>
      </c>
      <c r="S161" s="18">
        <v>0.51</v>
      </c>
      <c r="T161" s="22">
        <v>0.05</v>
      </c>
    </row>
    <row r="162" spans="1:20">
      <c r="A162" s="18" t="s">
        <v>1004</v>
      </c>
      <c r="B162" s="21" t="s">
        <v>176</v>
      </c>
      <c r="C162" s="18">
        <v>54.209000000000003</v>
      </c>
      <c r="D162" s="18">
        <v>0.81599999999999995</v>
      </c>
      <c r="E162" s="18">
        <v>0.48099999999999998</v>
      </c>
      <c r="F162" s="18">
        <v>2.6989999999999998</v>
      </c>
      <c r="G162" s="18">
        <v>7.1999999999999995E-2</v>
      </c>
      <c r="H162" s="18">
        <v>17.806000000000001</v>
      </c>
      <c r="I162" s="18">
        <v>22.742000000000001</v>
      </c>
      <c r="J162" s="18">
        <v>0.42599999999999999</v>
      </c>
      <c r="K162" s="18">
        <v>6.0000000000000001E-3</v>
      </c>
      <c r="L162" s="18">
        <v>5.5E-2</v>
      </c>
      <c r="M162" s="18">
        <v>0.94099999999999995</v>
      </c>
      <c r="N162" s="18">
        <v>100.253</v>
      </c>
      <c r="O162" s="18">
        <v>92.1</v>
      </c>
      <c r="P162" s="18">
        <v>1.9570000000000001</v>
      </c>
      <c r="Q162" s="18">
        <v>4731</v>
      </c>
      <c r="R162" s="18">
        <v>0.44</v>
      </c>
      <c r="S162" s="18">
        <v>0.51</v>
      </c>
      <c r="T162" s="22">
        <v>0.04</v>
      </c>
    </row>
    <row r="163" spans="1:20">
      <c r="A163" s="18" t="s">
        <v>1004</v>
      </c>
      <c r="B163" s="21" t="s">
        <v>177</v>
      </c>
      <c r="C163" s="18">
        <v>54.356999999999999</v>
      </c>
      <c r="D163" s="18">
        <v>0.77900000000000003</v>
      </c>
      <c r="E163" s="18">
        <v>0.39400000000000002</v>
      </c>
      <c r="F163" s="18">
        <v>3.1560000000000001</v>
      </c>
      <c r="G163" s="18">
        <v>8.3000000000000004E-2</v>
      </c>
      <c r="H163" s="18">
        <v>17.821000000000002</v>
      </c>
      <c r="I163" s="18">
        <v>22.571999999999999</v>
      </c>
      <c r="J163" s="18">
        <v>0.39600000000000002</v>
      </c>
      <c r="K163" s="18">
        <v>5.0000000000000001E-3</v>
      </c>
      <c r="L163" s="18">
        <v>4.8000000000000001E-2</v>
      </c>
      <c r="M163" s="18">
        <v>0.59199999999999997</v>
      </c>
      <c r="N163" s="18">
        <v>100.202</v>
      </c>
      <c r="O163" s="18">
        <v>90.9</v>
      </c>
      <c r="P163" s="18">
        <v>1.5029999999999999</v>
      </c>
      <c r="Q163" s="18">
        <v>5733</v>
      </c>
      <c r="R163" s="18">
        <v>0.44</v>
      </c>
      <c r="S163" s="18">
        <v>0.51</v>
      </c>
      <c r="T163" s="22">
        <v>0.05</v>
      </c>
    </row>
    <row r="164" spans="1:20">
      <c r="A164" s="18" t="s">
        <v>1004</v>
      </c>
      <c r="B164" s="21" t="s">
        <v>178</v>
      </c>
      <c r="C164" s="18">
        <v>53.94</v>
      </c>
      <c r="D164" s="18">
        <v>1.024</v>
      </c>
      <c r="E164" s="18">
        <v>0.51100000000000001</v>
      </c>
      <c r="F164" s="18">
        <v>2.9529999999999998</v>
      </c>
      <c r="G164" s="18">
        <v>7.6999999999999999E-2</v>
      </c>
      <c r="H164" s="18">
        <v>17.779</v>
      </c>
      <c r="I164" s="18">
        <v>22.657</v>
      </c>
      <c r="J164" s="18">
        <v>0.45500000000000002</v>
      </c>
      <c r="K164" s="18">
        <v>1.2E-2</v>
      </c>
      <c r="L164" s="18">
        <v>0.05</v>
      </c>
      <c r="M164" s="18">
        <v>0.90800000000000003</v>
      </c>
      <c r="N164" s="18">
        <v>100.366</v>
      </c>
      <c r="O164" s="18">
        <v>91.4</v>
      </c>
      <c r="P164" s="18">
        <v>1.778</v>
      </c>
      <c r="Q164" s="18">
        <v>4436</v>
      </c>
      <c r="R164" s="18">
        <v>0.44</v>
      </c>
      <c r="S164" s="18">
        <v>0.52</v>
      </c>
      <c r="T164" s="22">
        <v>0.04</v>
      </c>
    </row>
    <row r="165" spans="1:20">
      <c r="A165" s="18" t="s">
        <v>1004</v>
      </c>
      <c r="B165" s="21" t="s">
        <v>179</v>
      </c>
      <c r="C165" s="18">
        <v>53.968000000000004</v>
      </c>
      <c r="D165" s="18">
        <v>1.1719999999999999</v>
      </c>
      <c r="E165" s="18">
        <v>0.499</v>
      </c>
      <c r="F165" s="18">
        <v>3.827</v>
      </c>
      <c r="G165" s="18">
        <v>0.1</v>
      </c>
      <c r="H165" s="18">
        <v>17.643999999999998</v>
      </c>
      <c r="I165" s="18">
        <v>22.189</v>
      </c>
      <c r="J165" s="18">
        <v>0.44800000000000001</v>
      </c>
      <c r="K165" s="18">
        <v>7.0000000000000001E-3</v>
      </c>
      <c r="L165" s="18">
        <v>4.1000000000000002E-2</v>
      </c>
      <c r="M165" s="18">
        <v>0.13900000000000001</v>
      </c>
      <c r="N165" s="18">
        <v>100.03400000000001</v>
      </c>
      <c r="O165" s="18">
        <v>89</v>
      </c>
      <c r="P165" s="18">
        <v>0.27900000000000003</v>
      </c>
      <c r="Q165" s="18">
        <v>4443</v>
      </c>
      <c r="R165" s="18">
        <v>0.45</v>
      </c>
      <c r="S165" s="18">
        <v>0.5</v>
      </c>
      <c r="T165" s="22">
        <v>0.06</v>
      </c>
    </row>
    <row r="166" spans="1:20" s="65" customFormat="1">
      <c r="A166" s="18" t="s">
        <v>1004</v>
      </c>
      <c r="B166" s="21" t="s">
        <v>32</v>
      </c>
      <c r="C166" s="65">
        <v>53.996000000000002</v>
      </c>
      <c r="D166" s="65">
        <v>0.88400000000000001</v>
      </c>
      <c r="E166" s="65">
        <v>0.49399999999999999</v>
      </c>
      <c r="F166" s="65">
        <v>3.0950000000000002</v>
      </c>
      <c r="G166" s="65">
        <v>8.3000000000000004E-2</v>
      </c>
      <c r="H166" s="65">
        <v>17.779</v>
      </c>
      <c r="I166" s="65">
        <v>22.494</v>
      </c>
      <c r="J166" s="65">
        <v>0.42099999999999999</v>
      </c>
      <c r="K166" s="65">
        <v>8.0000000000000002E-3</v>
      </c>
      <c r="L166" s="65">
        <v>4.7E-2</v>
      </c>
      <c r="M166" s="65">
        <v>0.73499999999999999</v>
      </c>
      <c r="N166" s="65">
        <v>100.036</v>
      </c>
      <c r="O166" s="65">
        <v>91.015000000000001</v>
      </c>
      <c r="P166" s="65">
        <v>1.5740000000000001</v>
      </c>
      <c r="Q166" s="65">
        <v>4878.8580000000002</v>
      </c>
      <c r="R166" s="65">
        <v>0.443</v>
      </c>
      <c r="S166" s="65">
        <v>0.51300000000000001</v>
      </c>
      <c r="T166" s="66">
        <v>4.4999999999999998E-2</v>
      </c>
    </row>
    <row r="167" spans="1:20">
      <c r="A167" s="18" t="s">
        <v>1004</v>
      </c>
      <c r="B167" s="21" t="s">
        <v>29</v>
      </c>
      <c r="C167" s="18">
        <v>53.328000000000003</v>
      </c>
      <c r="D167" s="18">
        <v>0.75</v>
      </c>
      <c r="E167" s="18">
        <v>0.30299999999999999</v>
      </c>
      <c r="F167" s="18">
        <v>2.6989999999999998</v>
      </c>
      <c r="G167" s="18">
        <v>6.8000000000000005E-2</v>
      </c>
      <c r="H167" s="18">
        <v>17.164000000000001</v>
      </c>
      <c r="I167" s="18">
        <v>22.135000000000002</v>
      </c>
      <c r="J167" s="18">
        <v>0.32100000000000001</v>
      </c>
      <c r="K167" s="18">
        <v>1E-3</v>
      </c>
      <c r="L167" s="18">
        <v>2.4E-2</v>
      </c>
      <c r="M167" s="18">
        <v>0.13900000000000001</v>
      </c>
      <c r="N167" s="18">
        <v>99.784000000000006</v>
      </c>
      <c r="O167" s="18">
        <v>87.2</v>
      </c>
      <c r="P167" s="18">
        <v>0.27</v>
      </c>
      <c r="Q167" s="18">
        <v>2392.6030000000001</v>
      </c>
      <c r="R167" s="18">
        <v>0.434</v>
      </c>
      <c r="S167" s="18">
        <v>0.49399999999999999</v>
      </c>
      <c r="T167" s="22">
        <v>3.1E-2</v>
      </c>
    </row>
    <row r="168" spans="1:20">
      <c r="A168" s="18" t="s">
        <v>1004</v>
      </c>
      <c r="B168" s="23" t="s">
        <v>30</v>
      </c>
      <c r="C168" s="24">
        <v>54.436</v>
      </c>
      <c r="D168" s="24">
        <v>1.1719999999999999</v>
      </c>
      <c r="E168" s="24">
        <v>0.92500000000000004</v>
      </c>
      <c r="F168" s="24">
        <v>4.4390000000000001</v>
      </c>
      <c r="G168" s="24">
        <v>0.123</v>
      </c>
      <c r="H168" s="24">
        <v>18.238</v>
      </c>
      <c r="I168" s="24">
        <v>22.809000000000001</v>
      </c>
      <c r="J168" s="24">
        <v>0.498</v>
      </c>
      <c r="K168" s="24">
        <v>1.4E-2</v>
      </c>
      <c r="L168" s="24">
        <v>5.5E-2</v>
      </c>
      <c r="M168" s="24">
        <v>1.0740000000000001</v>
      </c>
      <c r="N168" s="24">
        <v>100.435</v>
      </c>
      <c r="O168" s="24">
        <v>92.078000000000003</v>
      </c>
      <c r="P168" s="24">
        <v>2.1339999999999999</v>
      </c>
      <c r="Q168" s="24">
        <v>7517.0889999999999</v>
      </c>
      <c r="R168" s="24">
        <v>0.45</v>
      </c>
      <c r="S168" s="24">
        <v>0.53</v>
      </c>
      <c r="T168" s="25">
        <v>6.2E-2</v>
      </c>
    </row>
    <row r="169" spans="1:20">
      <c r="A169" s="18" t="s">
        <v>1004</v>
      </c>
      <c r="B169" s="21" t="s">
        <v>180</v>
      </c>
      <c r="C169" s="18">
        <v>53.786000000000001</v>
      </c>
      <c r="D169" s="18">
        <v>0.89800000000000002</v>
      </c>
      <c r="E169" s="18">
        <v>0.47199999999999998</v>
      </c>
      <c r="F169" s="18">
        <v>3.008</v>
      </c>
      <c r="G169" s="18">
        <v>0.08</v>
      </c>
      <c r="H169" s="18">
        <v>17.702999999999999</v>
      </c>
      <c r="I169" s="18">
        <v>22.459</v>
      </c>
      <c r="J169" s="18">
        <v>0.48</v>
      </c>
      <c r="K169" s="18">
        <v>1.4E-2</v>
      </c>
      <c r="L169" s="18">
        <v>5.0999999999999997E-2</v>
      </c>
      <c r="M169" s="18">
        <v>0.90800000000000003</v>
      </c>
      <c r="N169" s="18">
        <v>99.858999999999995</v>
      </c>
      <c r="O169" s="18">
        <v>91.2</v>
      </c>
      <c r="P169" s="18">
        <v>1.9219999999999999</v>
      </c>
      <c r="Q169" s="18">
        <v>4754</v>
      </c>
      <c r="R169" s="18">
        <v>0.44</v>
      </c>
      <c r="S169" s="18">
        <v>0.52</v>
      </c>
      <c r="T169" s="22">
        <v>0.04</v>
      </c>
    </row>
    <row r="170" spans="1:20">
      <c r="A170" s="18" t="s">
        <v>1004</v>
      </c>
      <c r="B170" s="21" t="s">
        <v>181</v>
      </c>
      <c r="C170" s="18">
        <v>54.177999999999997</v>
      </c>
      <c r="D170" s="18">
        <v>0.71799999999999997</v>
      </c>
      <c r="E170" s="18">
        <v>0.33900000000000002</v>
      </c>
      <c r="F170" s="18">
        <v>3.03</v>
      </c>
      <c r="G170" s="18">
        <v>8.2000000000000003E-2</v>
      </c>
      <c r="H170" s="18">
        <v>18.097000000000001</v>
      </c>
      <c r="I170" s="18">
        <v>22.335000000000001</v>
      </c>
      <c r="J170" s="18">
        <v>0.35299999999999998</v>
      </c>
      <c r="K170" s="18">
        <v>7.0000000000000001E-3</v>
      </c>
      <c r="L170" s="18">
        <v>5.1999999999999998E-2</v>
      </c>
      <c r="M170" s="18">
        <v>0.72599999999999998</v>
      </c>
      <c r="N170" s="18">
        <v>99.917000000000002</v>
      </c>
      <c r="O170" s="18">
        <v>91.3</v>
      </c>
      <c r="P170" s="18">
        <v>2.1440000000000001</v>
      </c>
      <c r="Q170" s="18">
        <v>6593</v>
      </c>
      <c r="R170" s="18">
        <v>0.44</v>
      </c>
      <c r="S170" s="18">
        <v>0.52</v>
      </c>
      <c r="T170" s="22">
        <v>0.04</v>
      </c>
    </row>
    <row r="171" spans="1:20">
      <c r="A171" s="18" t="s">
        <v>1004</v>
      </c>
      <c r="B171" s="21" t="s">
        <v>182</v>
      </c>
      <c r="C171" s="18">
        <v>53.808999999999997</v>
      </c>
      <c r="D171" s="18">
        <v>0.872</v>
      </c>
      <c r="E171" s="18">
        <v>0.47199999999999998</v>
      </c>
      <c r="F171" s="18">
        <v>3.1429999999999998</v>
      </c>
      <c r="G171" s="18">
        <v>0.09</v>
      </c>
      <c r="H171" s="18">
        <v>17.956</v>
      </c>
      <c r="I171" s="18">
        <v>22.361999999999998</v>
      </c>
      <c r="J171" s="18">
        <v>0.42699999999999999</v>
      </c>
      <c r="K171" s="18">
        <v>6.0000000000000001E-3</v>
      </c>
      <c r="L171" s="18">
        <v>3.5000000000000003E-2</v>
      </c>
      <c r="M171" s="18">
        <v>0.63400000000000001</v>
      </c>
      <c r="N171" s="18">
        <v>99.807000000000002</v>
      </c>
      <c r="O171" s="18">
        <v>91</v>
      </c>
      <c r="P171" s="18">
        <v>1.343</v>
      </c>
      <c r="Q171" s="18">
        <v>4734</v>
      </c>
      <c r="R171" s="18">
        <v>0.44</v>
      </c>
      <c r="S171" s="18">
        <v>0.52</v>
      </c>
      <c r="T171" s="22">
        <v>0.04</v>
      </c>
    </row>
    <row r="172" spans="1:20">
      <c r="A172" s="18" t="s">
        <v>1004</v>
      </c>
      <c r="B172" s="21" t="s">
        <v>183</v>
      </c>
      <c r="C172" s="18">
        <v>53.246000000000002</v>
      </c>
      <c r="D172" s="18">
        <v>1.242</v>
      </c>
      <c r="E172" s="18">
        <v>0.59499999999999997</v>
      </c>
      <c r="F172" s="18">
        <v>3.7210000000000001</v>
      </c>
      <c r="G172" s="18">
        <v>8.2000000000000003E-2</v>
      </c>
      <c r="H172" s="18">
        <v>16.965</v>
      </c>
      <c r="I172" s="18">
        <v>22.902000000000001</v>
      </c>
      <c r="J172" s="18">
        <v>0.48799999999999999</v>
      </c>
      <c r="K172" s="18">
        <v>0.01</v>
      </c>
      <c r="L172" s="18">
        <v>2.9000000000000001E-2</v>
      </c>
      <c r="M172" s="18">
        <v>0.38800000000000001</v>
      </c>
      <c r="N172" s="18">
        <v>99.667000000000002</v>
      </c>
      <c r="O172" s="18">
        <v>88.9</v>
      </c>
      <c r="P172" s="18">
        <v>0.65200000000000002</v>
      </c>
      <c r="Q172" s="18">
        <v>3851</v>
      </c>
      <c r="R172" s="18">
        <v>0.46</v>
      </c>
      <c r="S172" s="18">
        <v>0.49</v>
      </c>
      <c r="T172" s="22">
        <v>0.05</v>
      </c>
    </row>
    <row r="173" spans="1:20">
      <c r="A173" s="18" t="s">
        <v>1004</v>
      </c>
      <c r="B173" s="21" t="s">
        <v>184</v>
      </c>
      <c r="C173" s="18">
        <v>54.328000000000003</v>
      </c>
      <c r="D173" s="18">
        <v>0.77200000000000002</v>
      </c>
      <c r="E173" s="18">
        <v>0.39800000000000002</v>
      </c>
      <c r="F173" s="18">
        <v>2.8029999999999999</v>
      </c>
      <c r="G173" s="18">
        <v>7.8E-2</v>
      </c>
      <c r="H173" s="18">
        <v>17.97</v>
      </c>
      <c r="I173" s="18">
        <v>22.655999999999999</v>
      </c>
      <c r="J173" s="18">
        <v>0.40400000000000003</v>
      </c>
      <c r="K173" s="18">
        <v>0.01</v>
      </c>
      <c r="L173" s="18">
        <v>4.9000000000000002E-2</v>
      </c>
      <c r="M173" s="18">
        <v>0.91300000000000003</v>
      </c>
      <c r="N173" s="18">
        <v>100.379</v>
      </c>
      <c r="O173" s="18">
        <v>91.9</v>
      </c>
      <c r="P173" s="18">
        <v>2.2949999999999999</v>
      </c>
      <c r="Q173" s="18">
        <v>5695</v>
      </c>
      <c r="R173" s="18">
        <v>0.44</v>
      </c>
      <c r="S173" s="18">
        <v>0.52</v>
      </c>
      <c r="T173" s="22">
        <v>0.04</v>
      </c>
    </row>
    <row r="174" spans="1:20">
      <c r="A174" s="18" t="s">
        <v>1004</v>
      </c>
      <c r="B174" s="21" t="s">
        <v>185</v>
      </c>
      <c r="C174" s="18">
        <v>54.322000000000003</v>
      </c>
      <c r="D174" s="18">
        <v>0.75900000000000001</v>
      </c>
      <c r="E174" s="18">
        <v>0.28999999999999998</v>
      </c>
      <c r="F174" s="18">
        <v>2.6659999999999999</v>
      </c>
      <c r="G174" s="18">
        <v>6.6000000000000003E-2</v>
      </c>
      <c r="H174" s="18">
        <v>17.870999999999999</v>
      </c>
      <c r="I174" s="18">
        <v>23.327000000000002</v>
      </c>
      <c r="J174" s="18">
        <v>0.32700000000000001</v>
      </c>
      <c r="K174" s="18">
        <v>1.4999999999999999E-2</v>
      </c>
      <c r="L174" s="18">
        <v>4.4999999999999998E-2</v>
      </c>
      <c r="M174" s="18">
        <v>0.64600000000000002</v>
      </c>
      <c r="N174" s="18">
        <v>100.33499999999999</v>
      </c>
      <c r="O174" s="18">
        <v>92.2</v>
      </c>
      <c r="P174" s="18">
        <v>2.2269999999999999</v>
      </c>
      <c r="Q174" s="18">
        <v>8042</v>
      </c>
      <c r="R174" s="18">
        <v>0.46</v>
      </c>
      <c r="S174" s="18">
        <v>0.51</v>
      </c>
      <c r="T174" s="22">
        <v>0.04</v>
      </c>
    </row>
    <row r="175" spans="1:20">
      <c r="A175" s="18" t="s">
        <v>1004</v>
      </c>
      <c r="B175" s="21" t="s">
        <v>186</v>
      </c>
      <c r="C175" s="18">
        <v>53.982999999999997</v>
      </c>
      <c r="D175" s="18">
        <v>0.72699999999999998</v>
      </c>
      <c r="E175" s="18">
        <v>0.41799999999999998</v>
      </c>
      <c r="F175" s="18">
        <v>3.2280000000000002</v>
      </c>
      <c r="G175" s="18">
        <v>9.4E-2</v>
      </c>
      <c r="H175" s="18">
        <v>18.138000000000002</v>
      </c>
      <c r="I175" s="18">
        <v>21.895</v>
      </c>
      <c r="J175" s="18">
        <v>0.40600000000000003</v>
      </c>
      <c r="K175" s="18">
        <v>7.0000000000000001E-3</v>
      </c>
      <c r="L175" s="18">
        <v>0.05</v>
      </c>
      <c r="M175" s="18">
        <v>0.69199999999999995</v>
      </c>
      <c r="N175" s="18">
        <v>99.638000000000005</v>
      </c>
      <c r="O175" s="18">
        <v>90.8</v>
      </c>
      <c r="P175" s="18">
        <v>1.6579999999999999</v>
      </c>
      <c r="Q175" s="18">
        <v>5244</v>
      </c>
      <c r="R175" s="18">
        <v>0.43</v>
      </c>
      <c r="S175" s="18">
        <v>0.52</v>
      </c>
      <c r="T175" s="22">
        <v>0.05</v>
      </c>
    </row>
    <row r="176" spans="1:20">
      <c r="A176" s="18" t="s">
        <v>1004</v>
      </c>
      <c r="B176" s="21" t="s">
        <v>187</v>
      </c>
      <c r="C176" s="18">
        <v>53.902000000000001</v>
      </c>
      <c r="D176" s="18">
        <v>0.83299999999999996</v>
      </c>
      <c r="E176" s="18">
        <v>0.43099999999999999</v>
      </c>
      <c r="F176" s="18">
        <v>2.6629999999999998</v>
      </c>
      <c r="G176" s="18">
        <v>7.1999999999999995E-2</v>
      </c>
      <c r="H176" s="18">
        <v>17.696999999999999</v>
      </c>
      <c r="I176" s="18">
        <v>22.85</v>
      </c>
      <c r="J176" s="18">
        <v>0.44</v>
      </c>
      <c r="K176" s="18">
        <v>1.2999999999999999E-2</v>
      </c>
      <c r="L176" s="18">
        <v>5.6000000000000001E-2</v>
      </c>
      <c r="M176" s="18">
        <v>0.92500000000000004</v>
      </c>
      <c r="N176" s="18">
        <v>99.882000000000005</v>
      </c>
      <c r="O176" s="18">
        <v>92.1</v>
      </c>
      <c r="P176" s="18">
        <v>2.1469999999999998</v>
      </c>
      <c r="Q176" s="18">
        <v>5302</v>
      </c>
      <c r="R176" s="18">
        <v>0.45</v>
      </c>
      <c r="S176" s="18">
        <v>0.52</v>
      </c>
      <c r="T176" s="22">
        <v>0.04</v>
      </c>
    </row>
    <row r="177" spans="1:20">
      <c r="A177" s="18" t="s">
        <v>1004</v>
      </c>
      <c r="B177" s="21" t="s">
        <v>188</v>
      </c>
      <c r="C177" s="18">
        <v>53.786000000000001</v>
      </c>
      <c r="D177" s="18">
        <v>1.0680000000000001</v>
      </c>
      <c r="E177" s="18">
        <v>0.45700000000000002</v>
      </c>
      <c r="F177" s="18">
        <v>3.1960000000000002</v>
      </c>
      <c r="G177" s="18">
        <v>8.7999999999999995E-2</v>
      </c>
      <c r="H177" s="18">
        <v>17.823</v>
      </c>
      <c r="I177" s="18">
        <v>22.603000000000002</v>
      </c>
      <c r="J177" s="18">
        <v>0.41</v>
      </c>
      <c r="K177" s="18">
        <v>2E-3</v>
      </c>
      <c r="L177" s="18">
        <v>4.4999999999999998E-2</v>
      </c>
      <c r="M177" s="18">
        <v>0.55900000000000005</v>
      </c>
      <c r="N177" s="18">
        <v>100.03700000000001</v>
      </c>
      <c r="O177" s="18">
        <v>90.8</v>
      </c>
      <c r="P177" s="18">
        <v>1.2230000000000001</v>
      </c>
      <c r="Q177" s="18">
        <v>4947</v>
      </c>
      <c r="R177" s="18">
        <v>0.45</v>
      </c>
      <c r="S177" s="18">
        <v>0.51</v>
      </c>
      <c r="T177" s="22">
        <v>0.04</v>
      </c>
    </row>
    <row r="178" spans="1:20">
      <c r="A178" s="18" t="s">
        <v>1004</v>
      </c>
      <c r="B178" s="21" t="s">
        <v>189</v>
      </c>
      <c r="C178" s="18">
        <v>54.222000000000001</v>
      </c>
      <c r="D178" s="18">
        <v>0.745</v>
      </c>
      <c r="E178" s="18">
        <v>0.36199999999999999</v>
      </c>
      <c r="F178" s="18">
        <v>3.16</v>
      </c>
      <c r="G178" s="18">
        <v>8.3000000000000004E-2</v>
      </c>
      <c r="H178" s="18">
        <v>18.047999999999998</v>
      </c>
      <c r="I178" s="18">
        <v>22.581</v>
      </c>
      <c r="J178" s="18">
        <v>0.36299999999999999</v>
      </c>
      <c r="K178" s="18">
        <v>8.9999999999999993E-3</v>
      </c>
      <c r="L178" s="18">
        <v>4.8000000000000001E-2</v>
      </c>
      <c r="M178" s="18">
        <v>0.67600000000000005</v>
      </c>
      <c r="N178" s="18">
        <v>100.29600000000001</v>
      </c>
      <c r="O178" s="18">
        <v>91</v>
      </c>
      <c r="P178" s="18">
        <v>1.869</v>
      </c>
      <c r="Q178" s="18">
        <v>6245</v>
      </c>
      <c r="R178" s="18">
        <v>0.44</v>
      </c>
      <c r="S178" s="18">
        <v>0.52</v>
      </c>
      <c r="T178" s="22">
        <v>0.04</v>
      </c>
    </row>
    <row r="179" spans="1:20">
      <c r="A179" s="18" t="s">
        <v>1004</v>
      </c>
      <c r="B179" s="21" t="s">
        <v>190</v>
      </c>
      <c r="C179" s="18">
        <v>54.097000000000001</v>
      </c>
      <c r="D179" s="18">
        <v>0.73799999999999999</v>
      </c>
      <c r="E179" s="18">
        <v>0.32300000000000001</v>
      </c>
      <c r="F179" s="18">
        <v>2.8239999999999998</v>
      </c>
      <c r="G179" s="18">
        <v>7.8E-2</v>
      </c>
      <c r="H179" s="18">
        <v>18.151</v>
      </c>
      <c r="I179" s="18">
        <v>22.725999999999999</v>
      </c>
      <c r="J179" s="18">
        <v>0.35499999999999998</v>
      </c>
      <c r="K179" s="18">
        <v>8.0000000000000002E-3</v>
      </c>
      <c r="L179" s="18">
        <v>5.2999999999999999E-2</v>
      </c>
      <c r="M179" s="18">
        <v>0.75900000000000001</v>
      </c>
      <c r="N179" s="18">
        <v>100.11199999999999</v>
      </c>
      <c r="O179" s="18">
        <v>91.9</v>
      </c>
      <c r="P179" s="18">
        <v>2.3479999999999999</v>
      </c>
      <c r="Q179" s="18">
        <v>7031</v>
      </c>
      <c r="R179" s="18">
        <v>0.44</v>
      </c>
      <c r="S179" s="18">
        <v>0.52</v>
      </c>
      <c r="T179" s="22">
        <v>0.03</v>
      </c>
    </row>
    <row r="180" spans="1:20">
      <c r="A180" s="18" t="s">
        <v>1004</v>
      </c>
      <c r="B180" s="21" t="s">
        <v>191</v>
      </c>
      <c r="C180" s="18">
        <v>53.993000000000002</v>
      </c>
      <c r="D180" s="18">
        <v>0.752</v>
      </c>
      <c r="E180" s="18">
        <v>0.38700000000000001</v>
      </c>
      <c r="F180" s="18">
        <v>2.7160000000000002</v>
      </c>
      <c r="G180" s="18">
        <v>7.0999999999999994E-2</v>
      </c>
      <c r="H180" s="18">
        <v>17.855</v>
      </c>
      <c r="I180" s="18">
        <v>22.864999999999998</v>
      </c>
      <c r="J180" s="18">
        <v>0.40200000000000002</v>
      </c>
      <c r="K180" s="18">
        <v>3.5999999999999997E-2</v>
      </c>
      <c r="L180" s="18">
        <v>4.3999999999999997E-2</v>
      </c>
      <c r="M180" s="18">
        <v>0.77300000000000002</v>
      </c>
      <c r="N180" s="18">
        <v>99.894999999999996</v>
      </c>
      <c r="O180" s="18">
        <v>92.1</v>
      </c>
      <c r="P180" s="18">
        <v>1.994</v>
      </c>
      <c r="Q180" s="18">
        <v>5901</v>
      </c>
      <c r="R180" s="18">
        <v>0.45</v>
      </c>
      <c r="S180" s="18">
        <v>0.52</v>
      </c>
      <c r="T180" s="22">
        <v>0.03</v>
      </c>
    </row>
    <row r="181" spans="1:20">
      <c r="A181" s="18" t="s">
        <v>1004</v>
      </c>
      <c r="B181" s="21" t="s">
        <v>192</v>
      </c>
      <c r="C181" s="18">
        <v>54.247</v>
      </c>
      <c r="D181" s="18">
        <v>0.73899999999999999</v>
      </c>
      <c r="E181" s="18">
        <v>0.34100000000000003</v>
      </c>
      <c r="F181" s="18">
        <v>2.8519999999999999</v>
      </c>
      <c r="G181" s="18">
        <v>7.5999999999999998E-2</v>
      </c>
      <c r="H181" s="18">
        <v>18.274000000000001</v>
      </c>
      <c r="I181" s="18">
        <v>22.459</v>
      </c>
      <c r="J181" s="18">
        <v>0.36399999999999999</v>
      </c>
      <c r="K181" s="18">
        <v>8.9999999999999993E-3</v>
      </c>
      <c r="L181" s="18">
        <v>4.8000000000000001E-2</v>
      </c>
      <c r="M181" s="18">
        <v>0.77300000000000002</v>
      </c>
      <c r="N181" s="18">
        <v>100.182</v>
      </c>
      <c r="O181" s="18">
        <v>91.9</v>
      </c>
      <c r="P181" s="18">
        <v>2.2669999999999999</v>
      </c>
      <c r="Q181" s="18">
        <v>6589</v>
      </c>
      <c r="R181" s="18">
        <v>0.44</v>
      </c>
      <c r="S181" s="18">
        <v>0.52</v>
      </c>
      <c r="T181" s="22">
        <v>0.04</v>
      </c>
    </row>
    <row r="182" spans="1:20">
      <c r="A182" s="18" t="s">
        <v>1004</v>
      </c>
      <c r="B182" s="21" t="s">
        <v>193</v>
      </c>
      <c r="C182" s="18">
        <v>53.393000000000001</v>
      </c>
      <c r="D182" s="18">
        <v>1.214</v>
      </c>
      <c r="E182" s="18">
        <v>0.624</v>
      </c>
      <c r="F182" s="18">
        <v>3.5070000000000001</v>
      </c>
      <c r="G182" s="18">
        <v>8.2000000000000003E-2</v>
      </c>
      <c r="H182" s="18">
        <v>17.495999999999999</v>
      </c>
      <c r="I182" s="18">
        <v>22.638999999999999</v>
      </c>
      <c r="J182" s="18">
        <v>0.42499999999999999</v>
      </c>
      <c r="K182" s="18">
        <v>6.0000000000000001E-3</v>
      </c>
      <c r="L182" s="18">
        <v>0.05</v>
      </c>
      <c r="M182" s="18">
        <v>0.56999999999999995</v>
      </c>
      <c r="N182" s="18">
        <v>100.005</v>
      </c>
      <c r="O182" s="18">
        <v>89.8</v>
      </c>
      <c r="P182" s="18">
        <v>0.91300000000000003</v>
      </c>
      <c r="Q182" s="18">
        <v>3630</v>
      </c>
      <c r="R182" s="18">
        <v>0.45</v>
      </c>
      <c r="S182" s="18">
        <v>0.51</v>
      </c>
      <c r="T182" s="22">
        <v>0.04</v>
      </c>
    </row>
    <row r="183" spans="1:20">
      <c r="A183" s="18" t="s">
        <v>1004</v>
      </c>
      <c r="B183" s="21" t="s">
        <v>194</v>
      </c>
      <c r="C183" s="18">
        <v>54.161999999999999</v>
      </c>
      <c r="D183" s="18">
        <v>0.76800000000000002</v>
      </c>
      <c r="E183" s="18">
        <v>0.35</v>
      </c>
      <c r="F183" s="18">
        <v>3.1019999999999999</v>
      </c>
      <c r="G183" s="18">
        <v>8.4000000000000005E-2</v>
      </c>
      <c r="H183" s="18">
        <v>17.876999999999999</v>
      </c>
      <c r="I183" s="18">
        <v>22.998000000000001</v>
      </c>
      <c r="J183" s="18">
        <v>0.34300000000000003</v>
      </c>
      <c r="K183" s="18">
        <v>0.01</v>
      </c>
      <c r="L183" s="18">
        <v>0.05</v>
      </c>
      <c r="M183" s="18">
        <v>0.36599999999999999</v>
      </c>
      <c r="N183" s="18">
        <v>100.11</v>
      </c>
      <c r="O183" s="18">
        <v>91</v>
      </c>
      <c r="P183" s="18">
        <v>1.0469999999999999</v>
      </c>
      <c r="Q183" s="18">
        <v>6568</v>
      </c>
      <c r="R183" s="18">
        <v>0.45</v>
      </c>
      <c r="S183" s="18">
        <v>0.51</v>
      </c>
      <c r="T183" s="22">
        <v>0.04</v>
      </c>
    </row>
    <row r="184" spans="1:20">
      <c r="A184" s="18" t="s">
        <v>1004</v>
      </c>
      <c r="B184" s="21" t="s">
        <v>195</v>
      </c>
      <c r="C184" s="18">
        <v>53.759</v>
      </c>
      <c r="D184" s="18">
        <v>0.88200000000000001</v>
      </c>
      <c r="E184" s="18">
        <v>0.58299999999999996</v>
      </c>
      <c r="F184" s="18">
        <v>4.34</v>
      </c>
      <c r="G184" s="18">
        <v>0.11799999999999999</v>
      </c>
      <c r="H184" s="18">
        <v>17.702000000000002</v>
      </c>
      <c r="I184" s="18">
        <v>21.744</v>
      </c>
      <c r="J184" s="18">
        <v>0.37</v>
      </c>
      <c r="K184" s="18">
        <v>1.4999999999999999E-2</v>
      </c>
      <c r="L184" s="18">
        <v>3.5000000000000003E-2</v>
      </c>
      <c r="M184" s="18">
        <v>0.52</v>
      </c>
      <c r="N184" s="18">
        <v>100.069</v>
      </c>
      <c r="O184" s="18">
        <v>87.8</v>
      </c>
      <c r="P184" s="18">
        <v>0.89200000000000002</v>
      </c>
      <c r="Q184" s="18">
        <v>3728</v>
      </c>
      <c r="R184" s="18">
        <v>0.43</v>
      </c>
      <c r="S184" s="18">
        <v>0.51</v>
      </c>
      <c r="T184" s="22">
        <v>0.06</v>
      </c>
    </row>
    <row r="185" spans="1:20">
      <c r="A185" s="18" t="s">
        <v>1004</v>
      </c>
      <c r="B185" s="21" t="s">
        <v>196</v>
      </c>
      <c r="C185" s="18">
        <v>53.545000000000002</v>
      </c>
      <c r="D185" s="18">
        <v>0.98599999999999999</v>
      </c>
      <c r="E185" s="18">
        <v>0.48199999999999998</v>
      </c>
      <c r="F185" s="18">
        <v>2.9340000000000002</v>
      </c>
      <c r="G185" s="18">
        <v>7.0999999999999994E-2</v>
      </c>
      <c r="H185" s="18">
        <v>17.635000000000002</v>
      </c>
      <c r="I185" s="18">
        <v>23.03</v>
      </c>
      <c r="J185" s="18">
        <v>0.438</v>
      </c>
      <c r="K185" s="18">
        <v>1.7000000000000001E-2</v>
      </c>
      <c r="L185" s="18">
        <v>3.9E-2</v>
      </c>
      <c r="M185" s="18">
        <v>0.82499999999999996</v>
      </c>
      <c r="N185" s="18">
        <v>100.001</v>
      </c>
      <c r="O185" s="18">
        <v>91.4</v>
      </c>
      <c r="P185" s="18">
        <v>1.712</v>
      </c>
      <c r="Q185" s="18">
        <v>4781</v>
      </c>
      <c r="R185" s="18">
        <v>0.45</v>
      </c>
      <c r="S185" s="18">
        <v>0.52</v>
      </c>
      <c r="T185" s="22">
        <v>0.03</v>
      </c>
    </row>
    <row r="186" spans="1:20">
      <c r="A186" s="18" t="s">
        <v>1004</v>
      </c>
      <c r="B186" s="21" t="s">
        <v>197</v>
      </c>
      <c r="C186" s="18">
        <v>53.609000000000002</v>
      </c>
      <c r="D186" s="18">
        <v>0.95</v>
      </c>
      <c r="E186" s="18">
        <v>0.54700000000000004</v>
      </c>
      <c r="F186" s="18">
        <v>2.7909999999999999</v>
      </c>
      <c r="G186" s="18">
        <v>6.5000000000000002E-2</v>
      </c>
      <c r="H186" s="18">
        <v>17.672999999999998</v>
      </c>
      <c r="I186" s="18">
        <v>22.582999999999998</v>
      </c>
      <c r="J186" s="18">
        <v>0.46</v>
      </c>
      <c r="K186" s="18">
        <v>8.9999999999999993E-3</v>
      </c>
      <c r="L186" s="18">
        <v>4.7E-2</v>
      </c>
      <c r="M186" s="18">
        <v>1.0329999999999999</v>
      </c>
      <c r="N186" s="18">
        <v>99.766999999999996</v>
      </c>
      <c r="O186" s="18">
        <v>91.8</v>
      </c>
      <c r="P186" s="18">
        <v>1.8879999999999999</v>
      </c>
      <c r="Q186" s="18">
        <v>4129</v>
      </c>
      <c r="R186" s="18">
        <v>0.44</v>
      </c>
      <c r="S186" s="18">
        <v>0.52</v>
      </c>
      <c r="T186" s="22">
        <v>0.04</v>
      </c>
    </row>
    <row r="187" spans="1:20">
      <c r="A187" s="18" t="s">
        <v>1004</v>
      </c>
      <c r="B187" s="21" t="s">
        <v>198</v>
      </c>
      <c r="C187" s="18">
        <v>53.860999999999997</v>
      </c>
      <c r="D187" s="18">
        <v>0.88100000000000001</v>
      </c>
      <c r="E187" s="18">
        <v>0.495</v>
      </c>
      <c r="F187" s="18">
        <v>2.9260000000000002</v>
      </c>
      <c r="G187" s="18">
        <v>0.08</v>
      </c>
      <c r="H187" s="18">
        <v>17.744</v>
      </c>
      <c r="I187" s="18">
        <v>22.334</v>
      </c>
      <c r="J187" s="18">
        <v>0.47399999999999998</v>
      </c>
      <c r="K187" s="18">
        <v>5.0000000000000001E-3</v>
      </c>
      <c r="L187" s="18">
        <v>4.7E-2</v>
      </c>
      <c r="M187" s="18">
        <v>0.98699999999999999</v>
      </c>
      <c r="N187" s="18">
        <v>99.834999999999994</v>
      </c>
      <c r="O187" s="18">
        <v>91.4</v>
      </c>
      <c r="P187" s="18">
        <v>1.994</v>
      </c>
      <c r="Q187" s="18">
        <v>4510</v>
      </c>
      <c r="R187" s="18">
        <v>0.44</v>
      </c>
      <c r="S187" s="18">
        <v>0.52</v>
      </c>
      <c r="T187" s="22">
        <v>0.04</v>
      </c>
    </row>
    <row r="188" spans="1:20">
      <c r="A188" s="18" t="s">
        <v>1004</v>
      </c>
      <c r="B188" s="21" t="s">
        <v>199</v>
      </c>
      <c r="C188" s="18">
        <v>53.764000000000003</v>
      </c>
      <c r="D188" s="18">
        <v>0.88700000000000001</v>
      </c>
      <c r="E188" s="18">
        <v>0.498</v>
      </c>
      <c r="F188" s="18">
        <v>2.8889999999999998</v>
      </c>
      <c r="G188" s="18">
        <v>7.8E-2</v>
      </c>
      <c r="H188" s="18">
        <v>17.466999999999999</v>
      </c>
      <c r="I188" s="18">
        <v>22.503</v>
      </c>
      <c r="J188" s="18">
        <v>0.45700000000000002</v>
      </c>
      <c r="K188" s="18">
        <v>6.0000000000000001E-3</v>
      </c>
      <c r="L188" s="18">
        <v>5.7000000000000002E-2</v>
      </c>
      <c r="M188" s="18">
        <v>0.86699999999999999</v>
      </c>
      <c r="N188" s="18">
        <v>99.472999999999999</v>
      </c>
      <c r="O188" s="18">
        <v>91.4</v>
      </c>
      <c r="P188" s="18">
        <v>1.7410000000000001</v>
      </c>
      <c r="Q188" s="18">
        <v>4516</v>
      </c>
      <c r="R188" s="18">
        <v>0.44</v>
      </c>
      <c r="S188" s="18">
        <v>0.51</v>
      </c>
      <c r="T188" s="22">
        <v>0.05</v>
      </c>
    </row>
    <row r="189" spans="1:20">
      <c r="A189" s="18" t="s">
        <v>1004</v>
      </c>
      <c r="B189" s="21" t="s">
        <v>200</v>
      </c>
      <c r="C189" s="18">
        <v>54.186999999999998</v>
      </c>
      <c r="D189" s="18">
        <v>0.89600000000000002</v>
      </c>
      <c r="E189" s="18">
        <v>0.46500000000000002</v>
      </c>
      <c r="F189" s="18">
        <v>3.0739999999999998</v>
      </c>
      <c r="G189" s="18">
        <v>8.2000000000000003E-2</v>
      </c>
      <c r="H189" s="18">
        <v>17.898</v>
      </c>
      <c r="I189" s="18">
        <v>22.497</v>
      </c>
      <c r="J189" s="18">
        <v>0.42599999999999999</v>
      </c>
      <c r="K189" s="18">
        <v>8.9999999999999993E-3</v>
      </c>
      <c r="L189" s="18">
        <v>5.1999999999999998E-2</v>
      </c>
      <c r="M189" s="18">
        <v>0.73799999999999999</v>
      </c>
      <c r="N189" s="18">
        <v>100.325</v>
      </c>
      <c r="O189" s="18">
        <v>91.1</v>
      </c>
      <c r="P189" s="18">
        <v>1.5860000000000001</v>
      </c>
      <c r="Q189" s="18">
        <v>4836</v>
      </c>
      <c r="R189" s="18">
        <v>0.44</v>
      </c>
      <c r="S189" s="18">
        <v>0.51</v>
      </c>
      <c r="T189" s="22">
        <v>0.04</v>
      </c>
    </row>
    <row r="190" spans="1:20">
      <c r="A190" s="18" t="s">
        <v>1004</v>
      </c>
      <c r="B190" s="21" t="s">
        <v>201</v>
      </c>
      <c r="C190" s="18">
        <v>53.953000000000003</v>
      </c>
      <c r="D190" s="18">
        <v>0.91900000000000004</v>
      </c>
      <c r="E190" s="18">
        <v>0.51800000000000002</v>
      </c>
      <c r="F190" s="18">
        <v>3.1080000000000001</v>
      </c>
      <c r="G190" s="18">
        <v>7.9000000000000001E-2</v>
      </c>
      <c r="H190" s="18">
        <v>17.920999999999999</v>
      </c>
      <c r="I190" s="18">
        <v>21.99</v>
      </c>
      <c r="J190" s="18">
        <v>0.48699999999999999</v>
      </c>
      <c r="K190" s="18">
        <v>3.0000000000000001E-3</v>
      </c>
      <c r="L190" s="18">
        <v>4.2999999999999997E-2</v>
      </c>
      <c r="M190" s="18">
        <v>0.86699999999999999</v>
      </c>
      <c r="N190" s="18">
        <v>99.888999999999996</v>
      </c>
      <c r="O190" s="18">
        <v>91</v>
      </c>
      <c r="P190" s="18">
        <v>1.675</v>
      </c>
      <c r="Q190" s="18">
        <v>4245</v>
      </c>
      <c r="R190" s="18">
        <v>0.43</v>
      </c>
      <c r="S190" s="18">
        <v>0.52</v>
      </c>
      <c r="T190" s="22">
        <v>0.05</v>
      </c>
    </row>
    <row r="191" spans="1:20">
      <c r="A191" s="18" t="s">
        <v>1004</v>
      </c>
      <c r="B191" s="21" t="s">
        <v>202</v>
      </c>
      <c r="C191" s="18">
        <v>54.075000000000003</v>
      </c>
      <c r="D191" s="18">
        <v>0.751</v>
      </c>
      <c r="E191" s="18">
        <v>0.33900000000000002</v>
      </c>
      <c r="F191" s="18">
        <v>2.8109999999999999</v>
      </c>
      <c r="G191" s="18">
        <v>7.5999999999999998E-2</v>
      </c>
      <c r="H191" s="18">
        <v>18.045000000000002</v>
      </c>
      <c r="I191" s="18">
        <v>22.715</v>
      </c>
      <c r="J191" s="18">
        <v>0.33900000000000002</v>
      </c>
      <c r="K191" s="18">
        <v>7.0000000000000001E-3</v>
      </c>
      <c r="L191" s="18">
        <v>4.3999999999999997E-2</v>
      </c>
      <c r="M191" s="18">
        <v>0.72199999999999998</v>
      </c>
      <c r="N191" s="18">
        <v>99.924000000000007</v>
      </c>
      <c r="O191" s="18">
        <v>91.9</v>
      </c>
      <c r="P191" s="18">
        <v>2.1320000000000001</v>
      </c>
      <c r="Q191" s="18">
        <v>6705</v>
      </c>
      <c r="R191" s="18">
        <v>0.44</v>
      </c>
      <c r="S191" s="18">
        <v>0.52</v>
      </c>
      <c r="T191" s="22">
        <v>0.04</v>
      </c>
    </row>
    <row r="192" spans="1:20">
      <c r="A192" s="18" t="s">
        <v>1004</v>
      </c>
      <c r="B192" s="21" t="s">
        <v>203</v>
      </c>
      <c r="C192" s="18">
        <v>54.424999999999997</v>
      </c>
      <c r="D192" s="18">
        <v>0.73299999999999998</v>
      </c>
      <c r="E192" s="18">
        <v>0.33400000000000002</v>
      </c>
      <c r="F192" s="18">
        <v>3.0089999999999999</v>
      </c>
      <c r="G192" s="18">
        <v>8.5999999999999993E-2</v>
      </c>
      <c r="H192" s="18">
        <v>18.251999999999999</v>
      </c>
      <c r="I192" s="18">
        <v>22.428000000000001</v>
      </c>
      <c r="J192" s="18">
        <v>0.36799999999999999</v>
      </c>
      <c r="K192" s="18">
        <v>5.0000000000000001E-3</v>
      </c>
      <c r="L192" s="18">
        <v>0.05</v>
      </c>
      <c r="M192" s="18">
        <v>0.66800000000000004</v>
      </c>
      <c r="N192" s="18">
        <v>100.35899999999999</v>
      </c>
      <c r="O192" s="18">
        <v>91.4</v>
      </c>
      <c r="P192" s="18">
        <v>2.0030000000000001</v>
      </c>
      <c r="Q192" s="18">
        <v>6723</v>
      </c>
      <c r="R192" s="18">
        <v>0.44</v>
      </c>
      <c r="S192" s="18">
        <v>0.52</v>
      </c>
      <c r="T192" s="22">
        <v>0.04</v>
      </c>
    </row>
    <row r="193" spans="1:20" s="65" customFormat="1">
      <c r="A193" s="18" t="s">
        <v>1004</v>
      </c>
      <c r="B193" s="21" t="s">
        <v>32</v>
      </c>
      <c r="C193" s="65">
        <v>53.942999999999998</v>
      </c>
      <c r="D193" s="65">
        <v>0.86399999999999999</v>
      </c>
      <c r="E193" s="65">
        <v>0.438</v>
      </c>
      <c r="F193" s="65">
        <v>3.0630000000000002</v>
      </c>
      <c r="G193" s="65">
        <v>8.1000000000000003E-2</v>
      </c>
      <c r="H193" s="65">
        <v>17.844000000000001</v>
      </c>
      <c r="I193" s="65">
        <v>22.562000000000001</v>
      </c>
      <c r="J193" s="65">
        <v>0.40899999999999997</v>
      </c>
      <c r="K193" s="65">
        <v>0.01</v>
      </c>
      <c r="L193" s="65">
        <v>4.7E-2</v>
      </c>
      <c r="M193" s="65">
        <v>0.73099999999999998</v>
      </c>
      <c r="N193" s="65">
        <v>99.99</v>
      </c>
      <c r="O193" s="65">
        <v>91.126999999999995</v>
      </c>
      <c r="P193" s="65">
        <v>1.736</v>
      </c>
      <c r="Q193" s="65">
        <v>5387.46</v>
      </c>
      <c r="R193" s="65">
        <v>0.44400000000000001</v>
      </c>
      <c r="S193" s="65">
        <v>0.51600000000000001</v>
      </c>
      <c r="T193" s="66">
        <v>4.1000000000000002E-2</v>
      </c>
    </row>
    <row r="194" spans="1:20">
      <c r="A194" s="18" t="s">
        <v>1004</v>
      </c>
      <c r="B194" s="21" t="s">
        <v>29</v>
      </c>
      <c r="C194" s="18">
        <v>53.246000000000002</v>
      </c>
      <c r="D194" s="18">
        <v>0.71799999999999997</v>
      </c>
      <c r="E194" s="18">
        <v>0.28999999999999998</v>
      </c>
      <c r="F194" s="18">
        <v>2.6629999999999998</v>
      </c>
      <c r="G194" s="18">
        <v>6.5000000000000002E-2</v>
      </c>
      <c r="H194" s="18">
        <v>16.965</v>
      </c>
      <c r="I194" s="18">
        <v>21.744</v>
      </c>
      <c r="J194" s="18">
        <v>0.32700000000000001</v>
      </c>
      <c r="K194" s="18">
        <v>2E-3</v>
      </c>
      <c r="L194" s="18">
        <v>2.9000000000000001E-2</v>
      </c>
      <c r="M194" s="18">
        <v>0.36599999999999999</v>
      </c>
      <c r="N194" s="18">
        <v>99.472999999999999</v>
      </c>
      <c r="O194" s="18">
        <v>87.784000000000006</v>
      </c>
      <c r="P194" s="18">
        <v>0.65200000000000002</v>
      </c>
      <c r="Q194" s="18">
        <v>3630.0079999999998</v>
      </c>
      <c r="R194" s="18">
        <v>0.43</v>
      </c>
      <c r="S194" s="18">
        <v>0.49299999999999999</v>
      </c>
      <c r="T194" s="22">
        <v>0.03</v>
      </c>
    </row>
    <row r="195" spans="1:20">
      <c r="A195" s="18" t="s">
        <v>1004</v>
      </c>
      <c r="B195" s="23" t="s">
        <v>30</v>
      </c>
      <c r="C195" s="24">
        <v>54.424999999999997</v>
      </c>
      <c r="D195" s="24">
        <v>1.242</v>
      </c>
      <c r="E195" s="24">
        <v>0.624</v>
      </c>
      <c r="F195" s="24">
        <v>4.34</v>
      </c>
      <c r="G195" s="24">
        <v>0.11799999999999999</v>
      </c>
      <c r="H195" s="24">
        <v>18.274000000000001</v>
      </c>
      <c r="I195" s="24">
        <v>23.327000000000002</v>
      </c>
      <c r="J195" s="24">
        <v>0.48799999999999999</v>
      </c>
      <c r="K195" s="24">
        <v>3.5999999999999997E-2</v>
      </c>
      <c r="L195" s="24">
        <v>5.7000000000000002E-2</v>
      </c>
      <c r="M195" s="24">
        <v>1.0329999999999999</v>
      </c>
      <c r="N195" s="24">
        <v>100.379</v>
      </c>
      <c r="O195" s="24">
        <v>92.194000000000003</v>
      </c>
      <c r="P195" s="24">
        <v>2.3479999999999999</v>
      </c>
      <c r="Q195" s="24">
        <v>8041.6729999999998</v>
      </c>
      <c r="R195" s="24">
        <v>0.46100000000000002</v>
      </c>
      <c r="S195" s="24">
        <v>0.52400000000000002</v>
      </c>
      <c r="T195" s="25">
        <v>6.0999999999999999E-2</v>
      </c>
    </row>
    <row r="196" spans="1:20">
      <c r="A196" s="163" t="s">
        <v>1004</v>
      </c>
      <c r="B196" s="339" t="s">
        <v>1238</v>
      </c>
      <c r="C196" s="163">
        <v>53.656999999999996</v>
      </c>
      <c r="D196" s="163">
        <v>0.749</v>
      </c>
      <c r="E196" s="163">
        <v>0.45400000000000001</v>
      </c>
      <c r="F196" s="163">
        <v>2.766</v>
      </c>
      <c r="G196" s="163">
        <v>7.4999999999999997E-2</v>
      </c>
      <c r="H196" s="163">
        <v>17.971</v>
      </c>
      <c r="I196" s="163">
        <v>22.541</v>
      </c>
      <c r="J196" s="163">
        <v>0.38800000000000001</v>
      </c>
      <c r="K196" s="163">
        <v>2E-3</v>
      </c>
      <c r="L196" s="163">
        <v>5.3999999999999999E-2</v>
      </c>
      <c r="M196" s="163">
        <v>0.80500000000000005</v>
      </c>
      <c r="N196" s="163">
        <v>99.460999999999999</v>
      </c>
      <c r="O196" s="163">
        <v>92</v>
      </c>
      <c r="P196" s="163">
        <v>1.7729999999999999</v>
      </c>
      <c r="Q196" s="163">
        <v>4967</v>
      </c>
      <c r="R196" s="163">
        <v>0.44</v>
      </c>
      <c r="S196" s="163">
        <v>0.52</v>
      </c>
      <c r="T196" s="340">
        <v>0.03</v>
      </c>
    </row>
    <row r="197" spans="1:20">
      <c r="A197" s="163" t="s">
        <v>1004</v>
      </c>
      <c r="B197" s="339" t="s">
        <v>1239</v>
      </c>
      <c r="C197" s="163">
        <v>54.081000000000003</v>
      </c>
      <c r="D197" s="163">
        <v>0.77400000000000002</v>
      </c>
      <c r="E197" s="163">
        <v>0.434</v>
      </c>
      <c r="F197" s="163">
        <v>3.2490000000000001</v>
      </c>
      <c r="G197" s="163">
        <v>9.1999999999999998E-2</v>
      </c>
      <c r="H197" s="163">
        <v>18.204000000000001</v>
      </c>
      <c r="I197" s="163">
        <v>22.157</v>
      </c>
      <c r="J197" s="163">
        <v>0.373</v>
      </c>
      <c r="K197" s="163">
        <v>7.0000000000000001E-3</v>
      </c>
      <c r="L197" s="163">
        <v>4.4999999999999998E-2</v>
      </c>
      <c r="M197" s="163">
        <v>0.443</v>
      </c>
      <c r="N197" s="163">
        <v>99.858999999999995</v>
      </c>
      <c r="O197" s="163">
        <v>90.8</v>
      </c>
      <c r="P197" s="163">
        <v>1.02</v>
      </c>
      <c r="Q197" s="163">
        <v>5104</v>
      </c>
      <c r="R197" s="163">
        <v>0.44</v>
      </c>
      <c r="S197" s="163">
        <v>0.52</v>
      </c>
      <c r="T197" s="340">
        <v>0.04</v>
      </c>
    </row>
    <row r="198" spans="1:20">
      <c r="A198" s="163" t="s">
        <v>1004</v>
      </c>
      <c r="B198" s="339" t="s">
        <v>1240</v>
      </c>
      <c r="C198" s="163">
        <v>54.088000000000001</v>
      </c>
      <c r="D198" s="163">
        <v>0.86499999999999999</v>
      </c>
      <c r="E198" s="163">
        <v>0.32200000000000001</v>
      </c>
      <c r="F198" s="163">
        <v>3.5089999999999999</v>
      </c>
      <c r="G198" s="163">
        <v>9.7000000000000003E-2</v>
      </c>
      <c r="H198" s="163">
        <v>18.094999999999999</v>
      </c>
      <c r="I198" s="163">
        <v>22.126999999999999</v>
      </c>
      <c r="J198" s="163">
        <v>0.314</v>
      </c>
      <c r="K198" s="163"/>
      <c r="L198" s="163">
        <v>4.4999999999999998E-2</v>
      </c>
      <c r="M198" s="163">
        <v>0.29699999999999999</v>
      </c>
      <c r="N198" s="163">
        <v>99.759</v>
      </c>
      <c r="O198" s="163">
        <v>90.1</v>
      </c>
      <c r="P198" s="163">
        <v>0.92100000000000004</v>
      </c>
      <c r="Q198" s="163">
        <v>6868</v>
      </c>
      <c r="R198" s="163">
        <v>0.44</v>
      </c>
      <c r="S198" s="163">
        <v>0.51</v>
      </c>
      <c r="T198" s="340">
        <v>0.05</v>
      </c>
    </row>
    <row r="199" spans="1:20">
      <c r="A199" s="163" t="s">
        <v>1004</v>
      </c>
      <c r="B199" s="339" t="s">
        <v>1241</v>
      </c>
      <c r="C199" s="163">
        <v>53.921999999999997</v>
      </c>
      <c r="D199" s="163">
        <v>0.89600000000000002</v>
      </c>
      <c r="E199" s="163">
        <v>0.34100000000000003</v>
      </c>
      <c r="F199" s="163">
        <v>3.1880000000000002</v>
      </c>
      <c r="G199" s="163">
        <v>8.4000000000000005E-2</v>
      </c>
      <c r="H199" s="163">
        <v>17.989999999999998</v>
      </c>
      <c r="I199" s="163">
        <v>22.288</v>
      </c>
      <c r="J199" s="163">
        <v>0.31900000000000001</v>
      </c>
      <c r="K199" s="163">
        <v>7.0000000000000001E-3</v>
      </c>
      <c r="L199" s="163">
        <v>0.05</v>
      </c>
      <c r="M199" s="163">
        <v>0.55500000000000005</v>
      </c>
      <c r="N199" s="163">
        <v>99.641000000000005</v>
      </c>
      <c r="O199" s="163">
        <v>90.9</v>
      </c>
      <c r="P199" s="163">
        <v>1.6279999999999999</v>
      </c>
      <c r="Q199" s="163">
        <v>6539</v>
      </c>
      <c r="R199" s="163">
        <v>0.44</v>
      </c>
      <c r="S199" s="163">
        <v>0.51</v>
      </c>
      <c r="T199" s="340">
        <v>0.05</v>
      </c>
    </row>
    <row r="200" spans="1:20">
      <c r="A200" s="18" t="s">
        <v>1004</v>
      </c>
      <c r="B200" s="21" t="s">
        <v>1242</v>
      </c>
      <c r="C200" s="18">
        <v>53.585000000000001</v>
      </c>
      <c r="D200" s="18">
        <v>0.86299999999999999</v>
      </c>
      <c r="E200" s="18">
        <v>0.60499999999999998</v>
      </c>
      <c r="F200" s="18">
        <v>2.8370000000000002</v>
      </c>
      <c r="G200" s="18">
        <v>6.7000000000000004E-2</v>
      </c>
      <c r="H200" s="18">
        <v>17.689</v>
      </c>
      <c r="I200" s="18">
        <v>22.423999999999999</v>
      </c>
      <c r="J200" s="18">
        <v>0.47399999999999998</v>
      </c>
      <c r="K200" s="18">
        <v>1.2999999999999999E-2</v>
      </c>
      <c r="L200" s="18">
        <v>4.3999999999999997E-2</v>
      </c>
      <c r="M200" s="18">
        <v>1.042</v>
      </c>
      <c r="N200" s="18">
        <v>99.643000000000001</v>
      </c>
      <c r="O200" s="18">
        <v>91.7</v>
      </c>
      <c r="P200" s="18">
        <v>1.7230000000000001</v>
      </c>
      <c r="Q200" s="18">
        <v>3706</v>
      </c>
      <c r="R200" s="18">
        <v>0.44</v>
      </c>
      <c r="S200" s="18">
        <v>0.52</v>
      </c>
      <c r="T200" s="22">
        <v>0.04</v>
      </c>
    </row>
    <row r="201" spans="1:20">
      <c r="A201" s="18" t="s">
        <v>1004</v>
      </c>
      <c r="B201" s="21" t="s">
        <v>1243</v>
      </c>
      <c r="C201" s="18">
        <v>53.679000000000002</v>
      </c>
      <c r="D201" s="18">
        <v>0.94199999999999995</v>
      </c>
      <c r="E201" s="18">
        <v>0.60599999999999998</v>
      </c>
      <c r="F201" s="18">
        <v>3.0019999999999998</v>
      </c>
      <c r="G201" s="18">
        <v>8.2000000000000003E-2</v>
      </c>
      <c r="H201" s="18">
        <v>17.815999999999999</v>
      </c>
      <c r="I201" s="18">
        <v>22.087</v>
      </c>
      <c r="J201" s="18">
        <v>0.44800000000000001</v>
      </c>
      <c r="K201" s="18">
        <v>1.2E-2</v>
      </c>
      <c r="L201" s="18">
        <v>5.5E-2</v>
      </c>
      <c r="M201" s="18">
        <v>0.95099999999999996</v>
      </c>
      <c r="N201" s="18">
        <v>99.679000000000002</v>
      </c>
      <c r="O201" s="18">
        <v>91.3</v>
      </c>
      <c r="P201" s="18">
        <v>1.5680000000000001</v>
      </c>
      <c r="Q201" s="18">
        <v>3644</v>
      </c>
      <c r="R201" s="18">
        <v>0.43</v>
      </c>
      <c r="S201" s="18">
        <v>0.52</v>
      </c>
      <c r="T201" s="22">
        <v>0.04</v>
      </c>
    </row>
    <row r="202" spans="1:20">
      <c r="A202" s="18" t="s">
        <v>1004</v>
      </c>
      <c r="B202" s="21" t="s">
        <v>1244</v>
      </c>
      <c r="C202" s="18">
        <v>53.887</v>
      </c>
      <c r="D202" s="18">
        <v>0.82199999999999995</v>
      </c>
      <c r="E202" s="18">
        <v>0.34499999999999997</v>
      </c>
      <c r="F202" s="18">
        <v>2.9340000000000002</v>
      </c>
      <c r="G202" s="18">
        <v>8.1000000000000003E-2</v>
      </c>
      <c r="H202" s="18">
        <v>17.837</v>
      </c>
      <c r="I202" s="18">
        <v>22.649000000000001</v>
      </c>
      <c r="J202" s="18">
        <v>0.32800000000000001</v>
      </c>
      <c r="K202" s="18">
        <v>8.9999999999999993E-3</v>
      </c>
      <c r="L202" s="18">
        <v>4.5999999999999999E-2</v>
      </c>
      <c r="M202" s="18">
        <v>0.57199999999999995</v>
      </c>
      <c r="N202" s="18">
        <v>99.51</v>
      </c>
      <c r="O202" s="18">
        <v>91.5</v>
      </c>
      <c r="P202" s="18">
        <v>1.659</v>
      </c>
      <c r="Q202" s="18">
        <v>6565</v>
      </c>
      <c r="R202" s="18">
        <v>0.45</v>
      </c>
      <c r="S202" s="18">
        <v>0.51</v>
      </c>
      <c r="T202" s="22">
        <v>0.04</v>
      </c>
    </row>
    <row r="203" spans="1:20">
      <c r="A203" s="18" t="s">
        <v>1004</v>
      </c>
      <c r="B203" s="21" t="s">
        <v>1245</v>
      </c>
      <c r="C203" s="18">
        <v>53.81</v>
      </c>
      <c r="D203" s="18">
        <v>0.872</v>
      </c>
      <c r="E203" s="18">
        <v>0.63</v>
      </c>
      <c r="F203" s="18">
        <v>2.7639999999999998</v>
      </c>
      <c r="G203" s="18">
        <v>7.2999999999999995E-2</v>
      </c>
      <c r="H203" s="18">
        <v>17.675999999999998</v>
      </c>
      <c r="I203" s="18">
        <v>22.105</v>
      </c>
      <c r="J203" s="18">
        <v>0.47199999999999998</v>
      </c>
      <c r="K203" s="18">
        <v>1.4999999999999999E-2</v>
      </c>
      <c r="L203" s="18">
        <v>0.05</v>
      </c>
      <c r="M203" s="18">
        <v>1.069</v>
      </c>
      <c r="N203" s="18">
        <v>99.534999999999997</v>
      </c>
      <c r="O203" s="18">
        <v>91.8</v>
      </c>
      <c r="P203" s="18">
        <v>1.696</v>
      </c>
      <c r="Q203" s="18">
        <v>3509</v>
      </c>
      <c r="R203" s="18">
        <v>0.43</v>
      </c>
      <c r="S203" s="18">
        <v>0.52</v>
      </c>
      <c r="T203" s="22">
        <v>0.05</v>
      </c>
    </row>
    <row r="204" spans="1:20">
      <c r="A204" s="18" t="s">
        <v>1004</v>
      </c>
      <c r="B204" s="21" t="s">
        <v>1246</v>
      </c>
      <c r="C204" s="18">
        <v>53.412999999999997</v>
      </c>
      <c r="D204" s="18">
        <v>0.98799999999999999</v>
      </c>
      <c r="E204" s="18">
        <v>0.64300000000000002</v>
      </c>
      <c r="F204" s="18">
        <v>4.2949999999999999</v>
      </c>
      <c r="G204" s="18">
        <v>0.123</v>
      </c>
      <c r="H204" s="18">
        <v>17.465</v>
      </c>
      <c r="I204" s="18">
        <v>21.672000000000001</v>
      </c>
      <c r="J204" s="18">
        <v>0.40200000000000002</v>
      </c>
      <c r="K204" s="18">
        <v>0.01</v>
      </c>
      <c r="L204" s="18">
        <v>0.04</v>
      </c>
      <c r="M204" s="18">
        <v>0.42499999999999999</v>
      </c>
      <c r="N204" s="18">
        <v>99.475999999999999</v>
      </c>
      <c r="O204" s="18">
        <v>87.8</v>
      </c>
      <c r="P204" s="18">
        <v>0.66</v>
      </c>
      <c r="Q204" s="18">
        <v>3369</v>
      </c>
      <c r="R204" s="18">
        <v>0.43</v>
      </c>
      <c r="S204" s="18">
        <v>0.5</v>
      </c>
      <c r="T204" s="22">
        <v>0.06</v>
      </c>
    </row>
    <row r="205" spans="1:20">
      <c r="A205" s="18" t="s">
        <v>1004</v>
      </c>
      <c r="B205" s="21" t="s">
        <v>1247</v>
      </c>
      <c r="C205" s="18">
        <v>54.042999999999999</v>
      </c>
      <c r="D205" s="18">
        <v>0.81299999999999994</v>
      </c>
      <c r="E205" s="18">
        <v>0.34399999999999997</v>
      </c>
      <c r="F205" s="18">
        <v>2.8620000000000001</v>
      </c>
      <c r="G205" s="18">
        <v>8.3000000000000004E-2</v>
      </c>
      <c r="H205" s="18">
        <v>17.923999999999999</v>
      </c>
      <c r="I205" s="18">
        <v>22.856000000000002</v>
      </c>
      <c r="J205" s="18">
        <v>0.35299999999999998</v>
      </c>
      <c r="L205" s="18">
        <v>4.9000000000000002E-2</v>
      </c>
      <c r="M205" s="18">
        <v>0.624</v>
      </c>
      <c r="N205" s="18">
        <v>99.951999999999998</v>
      </c>
      <c r="O205" s="18">
        <v>91.7</v>
      </c>
      <c r="P205" s="18">
        <v>1.8129999999999999</v>
      </c>
      <c r="Q205" s="18">
        <v>6645</v>
      </c>
      <c r="R205" s="18">
        <v>0.45</v>
      </c>
      <c r="S205" s="18">
        <v>0.51</v>
      </c>
      <c r="T205" s="22">
        <v>0.04</v>
      </c>
    </row>
    <row r="206" spans="1:20">
      <c r="A206" s="18" t="s">
        <v>1004</v>
      </c>
      <c r="B206" s="21" t="s">
        <v>1248</v>
      </c>
      <c r="C206" s="18">
        <v>53.890999999999998</v>
      </c>
      <c r="D206" s="18">
        <v>0.88100000000000001</v>
      </c>
      <c r="E206" s="18">
        <v>0.254</v>
      </c>
      <c r="F206" s="18">
        <v>2.6150000000000002</v>
      </c>
      <c r="G206" s="18">
        <v>7.2999999999999995E-2</v>
      </c>
      <c r="H206" s="18">
        <v>17.785</v>
      </c>
      <c r="I206" s="18">
        <v>23.64</v>
      </c>
      <c r="J206" s="18">
        <v>0.27400000000000002</v>
      </c>
      <c r="K206" s="18">
        <v>6.0000000000000001E-3</v>
      </c>
      <c r="L206" s="18">
        <v>4.1000000000000002E-2</v>
      </c>
      <c r="M206" s="18">
        <v>0.36199999999999999</v>
      </c>
      <c r="N206" s="18">
        <v>99.822000000000003</v>
      </c>
      <c r="O206" s="18">
        <v>92.3</v>
      </c>
      <c r="P206" s="18">
        <v>1.425</v>
      </c>
      <c r="Q206" s="18">
        <v>9314</v>
      </c>
      <c r="R206" s="18">
        <v>0.46</v>
      </c>
      <c r="S206" s="18">
        <v>0.51</v>
      </c>
      <c r="T206" s="22">
        <v>0.03</v>
      </c>
    </row>
    <row r="207" spans="1:20">
      <c r="A207" s="18" t="s">
        <v>1004</v>
      </c>
      <c r="B207" s="21" t="s">
        <v>1249</v>
      </c>
      <c r="C207" s="18">
        <v>53.896999999999998</v>
      </c>
      <c r="D207" s="18">
        <v>0.77500000000000002</v>
      </c>
      <c r="E207" s="18">
        <v>0.44700000000000001</v>
      </c>
      <c r="F207" s="18">
        <v>3.07</v>
      </c>
      <c r="G207" s="18">
        <v>8.5000000000000006E-2</v>
      </c>
      <c r="H207" s="18">
        <v>18.190999999999999</v>
      </c>
      <c r="I207" s="18">
        <v>22.042999999999999</v>
      </c>
      <c r="J207" s="18">
        <v>0.38100000000000001</v>
      </c>
      <c r="K207" s="18">
        <v>4.0000000000000001E-3</v>
      </c>
      <c r="L207" s="18">
        <v>6.5000000000000002E-2</v>
      </c>
      <c r="M207" s="18">
        <v>0.73499999999999999</v>
      </c>
      <c r="N207" s="18">
        <v>99.691999999999993</v>
      </c>
      <c r="O207" s="18">
        <v>91.3</v>
      </c>
      <c r="P207" s="18">
        <v>1.6459999999999999</v>
      </c>
      <c r="Q207" s="18">
        <v>4937</v>
      </c>
      <c r="R207" s="18">
        <v>0.43</v>
      </c>
      <c r="S207" s="18">
        <v>0.53</v>
      </c>
      <c r="T207" s="22">
        <v>0.04</v>
      </c>
    </row>
    <row r="208" spans="1:20">
      <c r="A208" s="18" t="s">
        <v>1004</v>
      </c>
      <c r="B208" s="21" t="s">
        <v>1250</v>
      </c>
      <c r="C208" s="18">
        <v>54.125999999999998</v>
      </c>
      <c r="D208" s="18">
        <v>0.96299999999999997</v>
      </c>
      <c r="E208" s="18">
        <v>0.376</v>
      </c>
      <c r="F208" s="18">
        <v>3.351</v>
      </c>
      <c r="G208" s="18">
        <v>0.09</v>
      </c>
      <c r="H208" s="18">
        <v>17.812999999999999</v>
      </c>
      <c r="I208" s="18">
        <v>22.867999999999999</v>
      </c>
      <c r="J208" s="18">
        <v>0.35899999999999999</v>
      </c>
      <c r="K208" s="18">
        <v>5.0000000000000001E-3</v>
      </c>
      <c r="L208" s="18">
        <v>4.5999999999999999E-2</v>
      </c>
      <c r="M208" s="18">
        <v>0.23</v>
      </c>
      <c r="N208" s="18">
        <v>100.22799999999999</v>
      </c>
      <c r="O208" s="18">
        <v>90.4</v>
      </c>
      <c r="P208" s="18">
        <v>0.61199999999999999</v>
      </c>
      <c r="Q208" s="18">
        <v>6081</v>
      </c>
      <c r="R208" s="18">
        <v>0.45</v>
      </c>
      <c r="S208" s="18">
        <v>0.5</v>
      </c>
      <c r="T208" s="22">
        <v>0.04</v>
      </c>
    </row>
    <row r="209" spans="1:20">
      <c r="A209" s="18" t="s">
        <v>1004</v>
      </c>
      <c r="B209" s="21" t="s">
        <v>1251</v>
      </c>
      <c r="C209" s="18">
        <v>54.103999999999999</v>
      </c>
      <c r="D209" s="18">
        <v>0.874</v>
      </c>
      <c r="E209" s="18">
        <v>0.42599999999999999</v>
      </c>
      <c r="F209" s="18">
        <v>3.2679999999999998</v>
      </c>
      <c r="G209" s="18">
        <v>8.5000000000000006E-2</v>
      </c>
      <c r="H209" s="18">
        <v>17.8</v>
      </c>
      <c r="I209" s="18">
        <v>22.492000000000001</v>
      </c>
      <c r="J209" s="18">
        <v>0.42599999999999999</v>
      </c>
      <c r="L209" s="18">
        <v>5.1999999999999998E-2</v>
      </c>
      <c r="M209" s="18">
        <v>0.45400000000000001</v>
      </c>
      <c r="N209" s="18">
        <v>99.980999999999995</v>
      </c>
      <c r="O209" s="18">
        <v>90.6</v>
      </c>
      <c r="P209" s="18">
        <v>1.0669999999999999</v>
      </c>
      <c r="Q209" s="18">
        <v>5282</v>
      </c>
      <c r="R209" s="18">
        <v>0.45</v>
      </c>
      <c r="S209" s="18">
        <v>0.51</v>
      </c>
      <c r="T209" s="22">
        <v>0.05</v>
      </c>
    </row>
    <row r="210" spans="1:20">
      <c r="A210" s="18" t="s">
        <v>1004</v>
      </c>
      <c r="B210" s="21" t="s">
        <v>1252</v>
      </c>
      <c r="C210" s="18">
        <v>53.981000000000002</v>
      </c>
      <c r="D210" s="18">
        <v>0.81399999999999995</v>
      </c>
      <c r="E210" s="18">
        <v>0.59899999999999998</v>
      </c>
      <c r="F210" s="18">
        <v>2.718</v>
      </c>
      <c r="G210" s="18">
        <v>6.6000000000000003E-2</v>
      </c>
      <c r="H210" s="18">
        <v>17.803000000000001</v>
      </c>
      <c r="I210" s="18">
        <v>22.696999999999999</v>
      </c>
      <c r="J210" s="18">
        <v>0.442</v>
      </c>
      <c r="K210" s="18">
        <v>0.01</v>
      </c>
      <c r="L210" s="18">
        <v>5.5E-2</v>
      </c>
      <c r="M210" s="18">
        <v>0.97499999999999998</v>
      </c>
      <c r="N210" s="18">
        <v>100.16</v>
      </c>
      <c r="O210" s="18">
        <v>92</v>
      </c>
      <c r="P210" s="18">
        <v>1.6279999999999999</v>
      </c>
      <c r="Q210" s="18">
        <v>3790</v>
      </c>
      <c r="R210" s="18">
        <v>0.44</v>
      </c>
      <c r="S210" s="18">
        <v>0.52</v>
      </c>
      <c r="T210" s="22">
        <v>0.04</v>
      </c>
    </row>
    <row r="211" spans="1:20">
      <c r="A211" s="18" t="s">
        <v>1004</v>
      </c>
      <c r="B211" s="21" t="s">
        <v>1253</v>
      </c>
      <c r="C211" s="18">
        <v>54.076000000000001</v>
      </c>
      <c r="D211" s="18">
        <v>0.86799999999999999</v>
      </c>
      <c r="E211" s="18">
        <v>0.35799999999999998</v>
      </c>
      <c r="F211" s="18">
        <v>2.9929999999999999</v>
      </c>
      <c r="G211" s="18">
        <v>7.6999999999999999E-2</v>
      </c>
      <c r="H211" s="18">
        <v>18.068999999999999</v>
      </c>
      <c r="I211" s="18">
        <v>22.459</v>
      </c>
      <c r="J211" s="18">
        <v>0.33300000000000002</v>
      </c>
      <c r="K211" s="18">
        <v>2E-3</v>
      </c>
      <c r="L211" s="18">
        <v>4.8000000000000001E-2</v>
      </c>
      <c r="M211" s="18">
        <v>0.69299999999999995</v>
      </c>
      <c r="N211" s="18">
        <v>99.977999999999994</v>
      </c>
      <c r="O211" s="18">
        <v>91.4</v>
      </c>
      <c r="P211" s="18">
        <v>1.9339999999999999</v>
      </c>
      <c r="Q211" s="18">
        <v>6265</v>
      </c>
      <c r="R211" s="18">
        <v>0.44</v>
      </c>
      <c r="S211" s="18">
        <v>0.52</v>
      </c>
      <c r="T211" s="22">
        <v>0.04</v>
      </c>
    </row>
    <row r="212" spans="1:20">
      <c r="A212" s="18" t="s">
        <v>1004</v>
      </c>
      <c r="B212" s="21" t="s">
        <v>1254</v>
      </c>
      <c r="C212" s="18">
        <v>53.658999999999999</v>
      </c>
      <c r="D212" s="18">
        <v>0.88100000000000001</v>
      </c>
      <c r="E212" s="18">
        <v>0.629</v>
      </c>
      <c r="F212" s="18">
        <v>2.75</v>
      </c>
      <c r="G212" s="18">
        <v>7.0999999999999994E-2</v>
      </c>
      <c r="H212" s="18">
        <v>17.582000000000001</v>
      </c>
      <c r="I212" s="18">
        <v>22.72</v>
      </c>
      <c r="J212" s="18">
        <v>0.46500000000000002</v>
      </c>
      <c r="K212" s="18">
        <v>1.0999999999999999E-2</v>
      </c>
      <c r="L212" s="18">
        <v>5.0999999999999997E-2</v>
      </c>
      <c r="M212" s="18">
        <v>1.0509999999999999</v>
      </c>
      <c r="N212" s="18">
        <v>99.87</v>
      </c>
      <c r="O212" s="18">
        <v>91.8</v>
      </c>
      <c r="P212" s="18">
        <v>1.6719999999999999</v>
      </c>
      <c r="Q212" s="18">
        <v>3613</v>
      </c>
      <c r="R212" s="18">
        <v>0.44</v>
      </c>
      <c r="S212" s="18">
        <v>0.52</v>
      </c>
      <c r="T212" s="22">
        <v>0.04</v>
      </c>
    </row>
    <row r="213" spans="1:20">
      <c r="A213" s="18" t="s">
        <v>1004</v>
      </c>
      <c r="B213" s="21" t="s">
        <v>1255</v>
      </c>
      <c r="C213" s="18">
        <v>54.154000000000003</v>
      </c>
      <c r="D213" s="18">
        <v>0.81100000000000005</v>
      </c>
      <c r="E213" s="18">
        <v>0.41899999999999998</v>
      </c>
      <c r="F213" s="18">
        <v>2.99</v>
      </c>
      <c r="G213" s="18">
        <v>8.1000000000000003E-2</v>
      </c>
      <c r="H213" s="18">
        <v>18.097999999999999</v>
      </c>
      <c r="I213" s="18">
        <v>22.388999999999999</v>
      </c>
      <c r="J213" s="18">
        <v>0.30399999999999999</v>
      </c>
      <c r="K213" s="18">
        <v>5.0000000000000001E-3</v>
      </c>
      <c r="L213" s="18">
        <v>4.3999999999999997E-2</v>
      </c>
      <c r="M213" s="18">
        <v>0.60199999999999998</v>
      </c>
      <c r="N213" s="18">
        <v>99.897000000000006</v>
      </c>
      <c r="O213" s="18">
        <v>91.4</v>
      </c>
      <c r="P213" s="18">
        <v>1.4390000000000001</v>
      </c>
      <c r="Q213" s="18">
        <v>5349</v>
      </c>
      <c r="R213" s="18">
        <v>0.44</v>
      </c>
      <c r="S213" s="18">
        <v>0.51</v>
      </c>
      <c r="T213" s="22">
        <v>0.05</v>
      </c>
    </row>
    <row r="214" spans="1:20">
      <c r="A214" s="18" t="s">
        <v>1004</v>
      </c>
      <c r="B214" s="21" t="s">
        <v>1256</v>
      </c>
      <c r="C214" s="18">
        <v>53.95</v>
      </c>
      <c r="D214" s="18">
        <v>0.754</v>
      </c>
      <c r="E214" s="18">
        <v>0.52</v>
      </c>
      <c r="F214" s="18">
        <v>2.7</v>
      </c>
      <c r="G214" s="18">
        <v>6.4000000000000001E-2</v>
      </c>
      <c r="H214" s="18">
        <v>17.792000000000002</v>
      </c>
      <c r="I214" s="18">
        <v>22.638000000000002</v>
      </c>
      <c r="J214" s="18">
        <v>0.41299999999999998</v>
      </c>
      <c r="K214" s="18">
        <v>1.9E-2</v>
      </c>
      <c r="L214" s="18">
        <v>5.2999999999999999E-2</v>
      </c>
      <c r="M214" s="18">
        <v>0.89100000000000001</v>
      </c>
      <c r="N214" s="18">
        <v>99.793999999999997</v>
      </c>
      <c r="O214" s="18">
        <v>92.1</v>
      </c>
      <c r="P214" s="18">
        <v>1.712</v>
      </c>
      <c r="Q214" s="18">
        <v>4353</v>
      </c>
      <c r="R214" s="18">
        <v>0.44</v>
      </c>
      <c r="S214" s="18">
        <v>0.52</v>
      </c>
      <c r="T214" s="22">
        <v>0.04</v>
      </c>
    </row>
    <row r="215" spans="1:20">
      <c r="A215" s="18" t="s">
        <v>1004</v>
      </c>
      <c r="B215" s="21" t="s">
        <v>1257</v>
      </c>
      <c r="C215" s="18">
        <v>54.256999999999998</v>
      </c>
      <c r="D215" s="18">
        <v>0.82699999999999996</v>
      </c>
      <c r="E215" s="18">
        <v>0.312</v>
      </c>
      <c r="F215" s="18">
        <v>3.165</v>
      </c>
      <c r="G215" s="18">
        <v>9.0999999999999998E-2</v>
      </c>
      <c r="H215" s="18">
        <v>18.047000000000001</v>
      </c>
      <c r="I215" s="18">
        <v>22.65</v>
      </c>
      <c r="J215" s="18">
        <v>0.34200000000000003</v>
      </c>
      <c r="K215" s="18">
        <v>7.0000000000000001E-3</v>
      </c>
      <c r="L215" s="18">
        <v>3.7999999999999999E-2</v>
      </c>
      <c r="M215" s="18">
        <v>0.48399999999999999</v>
      </c>
      <c r="N215" s="18">
        <v>100.22</v>
      </c>
      <c r="O215" s="18">
        <v>90.9</v>
      </c>
      <c r="P215" s="18">
        <v>1.55</v>
      </c>
      <c r="Q215" s="18">
        <v>7263</v>
      </c>
      <c r="R215" s="18">
        <v>0.45</v>
      </c>
      <c r="S215" s="18">
        <v>0.51</v>
      </c>
      <c r="T215" s="22">
        <v>0.04</v>
      </c>
    </row>
    <row r="216" spans="1:20">
      <c r="A216" s="18" t="s">
        <v>1004</v>
      </c>
      <c r="B216" s="21" t="s">
        <v>1258</v>
      </c>
      <c r="C216" s="18">
        <v>53.65</v>
      </c>
      <c r="D216" s="18">
        <v>0.93</v>
      </c>
      <c r="E216" s="18">
        <v>0.47099999999999997</v>
      </c>
      <c r="F216" s="18">
        <v>2.7850000000000001</v>
      </c>
      <c r="G216" s="18">
        <v>6.2E-2</v>
      </c>
      <c r="H216" s="18">
        <v>17.599</v>
      </c>
      <c r="I216" s="18">
        <v>22.841000000000001</v>
      </c>
      <c r="J216" s="18">
        <v>0.42499999999999999</v>
      </c>
      <c r="K216" s="18">
        <v>1.2E-2</v>
      </c>
      <c r="L216" s="18">
        <v>0.05</v>
      </c>
      <c r="M216" s="18">
        <v>0.85599999999999998</v>
      </c>
      <c r="N216" s="18">
        <v>99.682000000000002</v>
      </c>
      <c r="O216" s="18">
        <v>91.8</v>
      </c>
      <c r="P216" s="18">
        <v>1.8160000000000001</v>
      </c>
      <c r="Q216" s="18">
        <v>4846</v>
      </c>
      <c r="R216" s="18">
        <v>0.45</v>
      </c>
      <c r="S216" s="18">
        <v>0.51</v>
      </c>
      <c r="T216" s="22">
        <v>0.04</v>
      </c>
    </row>
    <row r="217" spans="1:20">
      <c r="A217" s="18" t="s">
        <v>1004</v>
      </c>
      <c r="B217" s="21" t="s">
        <v>1259</v>
      </c>
      <c r="C217" s="18">
        <v>53.881</v>
      </c>
      <c r="D217" s="18">
        <v>0.92800000000000005</v>
      </c>
      <c r="E217" s="18">
        <v>0.55100000000000005</v>
      </c>
      <c r="F217" s="18">
        <v>3.097</v>
      </c>
      <c r="G217" s="18">
        <v>7.6999999999999999E-2</v>
      </c>
      <c r="H217" s="18">
        <v>17.962</v>
      </c>
      <c r="I217" s="18">
        <v>21.957999999999998</v>
      </c>
      <c r="J217" s="18">
        <v>0.45900000000000002</v>
      </c>
      <c r="K217" s="18">
        <v>8.0000000000000002E-3</v>
      </c>
      <c r="L217" s="18">
        <v>5.6000000000000001E-2</v>
      </c>
      <c r="M217" s="18">
        <v>0.83299999999999996</v>
      </c>
      <c r="N217" s="18">
        <v>99.808999999999997</v>
      </c>
      <c r="O217" s="18">
        <v>91.1</v>
      </c>
      <c r="P217" s="18">
        <v>1.5109999999999999</v>
      </c>
      <c r="Q217" s="18">
        <v>3984</v>
      </c>
      <c r="R217" s="18">
        <v>0.43</v>
      </c>
      <c r="S217" s="18">
        <v>0.52</v>
      </c>
      <c r="T217" s="22">
        <v>0.05</v>
      </c>
    </row>
    <row r="218" spans="1:20">
      <c r="A218" s="18" t="s">
        <v>1004</v>
      </c>
      <c r="B218" s="21" t="s">
        <v>1260</v>
      </c>
      <c r="C218" s="18">
        <v>53.951999999999998</v>
      </c>
      <c r="D218" s="18">
        <v>0.89900000000000002</v>
      </c>
      <c r="E218" s="18">
        <v>0.40300000000000002</v>
      </c>
      <c r="F218" s="18">
        <v>3.4569999999999999</v>
      </c>
      <c r="G218" s="18">
        <v>9.0999999999999998E-2</v>
      </c>
      <c r="H218" s="18">
        <v>17.681999999999999</v>
      </c>
      <c r="I218" s="18">
        <v>22.808</v>
      </c>
      <c r="J218" s="18">
        <v>0.34599999999999997</v>
      </c>
      <c r="K218" s="18">
        <v>8.9999999999999993E-3</v>
      </c>
      <c r="L218" s="18">
        <v>3.9E-2</v>
      </c>
      <c r="M218" s="18">
        <v>7.3999999999999996E-2</v>
      </c>
      <c r="N218" s="18">
        <v>99.76</v>
      </c>
      <c r="O218" s="18">
        <v>90</v>
      </c>
      <c r="P218" s="18">
        <v>0.185</v>
      </c>
      <c r="Q218" s="18">
        <v>5660</v>
      </c>
      <c r="R218" s="18">
        <v>0.46</v>
      </c>
      <c r="S218" s="18">
        <v>0.5</v>
      </c>
      <c r="T218" s="22">
        <v>0.04</v>
      </c>
    </row>
    <row r="219" spans="1:20">
      <c r="A219" s="18" t="s">
        <v>1004</v>
      </c>
      <c r="B219" s="21" t="s">
        <v>1261</v>
      </c>
      <c r="C219" s="18">
        <v>54.052</v>
      </c>
      <c r="D219" s="18">
        <v>0.81399999999999995</v>
      </c>
      <c r="E219" s="18">
        <v>0.377</v>
      </c>
      <c r="F219" s="18">
        <v>3.403</v>
      </c>
      <c r="G219" s="18">
        <v>9.6000000000000002E-2</v>
      </c>
      <c r="H219" s="18">
        <v>17.989999999999998</v>
      </c>
      <c r="I219" s="18">
        <v>22.251999999999999</v>
      </c>
      <c r="J219" s="18">
        <v>0.35</v>
      </c>
      <c r="K219" s="18">
        <v>3.0000000000000001E-3</v>
      </c>
      <c r="L219" s="18">
        <v>4.2000000000000003E-2</v>
      </c>
      <c r="M219" s="18">
        <v>0.42499999999999999</v>
      </c>
      <c r="N219" s="18">
        <v>99.805000000000007</v>
      </c>
      <c r="O219" s="18">
        <v>90.3</v>
      </c>
      <c r="P219" s="18">
        <v>1.1259999999999999</v>
      </c>
      <c r="Q219" s="18">
        <v>5901</v>
      </c>
      <c r="R219" s="18">
        <v>0.44</v>
      </c>
      <c r="S219" s="18">
        <v>0.51</v>
      </c>
      <c r="T219" s="22">
        <v>0.05</v>
      </c>
    </row>
    <row r="220" spans="1:20">
      <c r="A220" s="18" t="s">
        <v>1004</v>
      </c>
      <c r="B220" s="21" t="s">
        <v>1262</v>
      </c>
      <c r="C220" s="18">
        <v>53.537999999999997</v>
      </c>
      <c r="D220" s="18">
        <v>0.996</v>
      </c>
      <c r="E220" s="18">
        <v>0.442</v>
      </c>
      <c r="F220" s="18">
        <v>3.198</v>
      </c>
      <c r="G220" s="18">
        <v>7.8E-2</v>
      </c>
      <c r="H220" s="18">
        <v>17.704000000000001</v>
      </c>
      <c r="I220" s="18">
        <v>22.576000000000001</v>
      </c>
      <c r="J220" s="18">
        <v>0.40400000000000003</v>
      </c>
      <c r="K220" s="18">
        <v>0.01</v>
      </c>
      <c r="L220" s="18">
        <v>4.2999999999999997E-2</v>
      </c>
      <c r="M220" s="18">
        <v>0.60799999999999998</v>
      </c>
      <c r="N220" s="18">
        <v>99.597999999999999</v>
      </c>
      <c r="O220" s="18">
        <v>90.7</v>
      </c>
      <c r="P220" s="18">
        <v>1.375</v>
      </c>
      <c r="Q220" s="18">
        <v>5103</v>
      </c>
      <c r="R220" s="18">
        <v>0.45</v>
      </c>
      <c r="S220" s="18">
        <v>0.51</v>
      </c>
      <c r="T220" s="22">
        <v>0.04</v>
      </c>
    </row>
    <row r="221" spans="1:20">
      <c r="A221" s="18" t="s">
        <v>1004</v>
      </c>
      <c r="B221" s="21" t="s">
        <v>1263</v>
      </c>
      <c r="C221" s="18">
        <v>53.238999999999997</v>
      </c>
      <c r="D221" s="18">
        <v>1.4550000000000001</v>
      </c>
      <c r="E221" s="18">
        <v>0.626</v>
      </c>
      <c r="F221" s="18">
        <v>3.762</v>
      </c>
      <c r="G221" s="18">
        <v>8.6999999999999994E-2</v>
      </c>
      <c r="H221" s="18">
        <v>17.620999999999999</v>
      </c>
      <c r="I221" s="18">
        <v>22.071999999999999</v>
      </c>
      <c r="J221" s="18">
        <v>0.44400000000000001</v>
      </c>
      <c r="K221" s="18">
        <v>7.0000000000000001E-3</v>
      </c>
      <c r="L221" s="18">
        <v>4.9000000000000002E-2</v>
      </c>
      <c r="M221" s="18">
        <v>0.42399999999999999</v>
      </c>
      <c r="N221" s="18">
        <v>99.784999999999997</v>
      </c>
      <c r="O221" s="18">
        <v>89.2</v>
      </c>
      <c r="P221" s="18">
        <v>0.67700000000000005</v>
      </c>
      <c r="Q221" s="18">
        <v>3527</v>
      </c>
      <c r="R221" s="18">
        <v>0.44</v>
      </c>
      <c r="S221" s="18">
        <v>0.51</v>
      </c>
      <c r="T221" s="22">
        <v>0.05</v>
      </c>
    </row>
    <row r="222" spans="1:20" s="65" customFormat="1">
      <c r="A222" s="18" t="s">
        <v>1004</v>
      </c>
      <c r="B222" s="21" t="s">
        <v>32</v>
      </c>
      <c r="C222" s="65">
        <v>53.868000000000002</v>
      </c>
      <c r="D222" s="65">
        <v>0.88700000000000001</v>
      </c>
      <c r="E222" s="65">
        <v>0.45900000000000002</v>
      </c>
      <c r="F222" s="65">
        <v>3.105</v>
      </c>
      <c r="G222" s="65">
        <v>8.2000000000000003E-2</v>
      </c>
      <c r="H222" s="65">
        <v>17.853999999999999</v>
      </c>
      <c r="I222" s="65">
        <v>22.462</v>
      </c>
      <c r="J222" s="65">
        <v>0.38600000000000001</v>
      </c>
      <c r="K222" s="65">
        <v>8.0000000000000002E-3</v>
      </c>
      <c r="L222" s="65">
        <v>4.8000000000000001E-2</v>
      </c>
      <c r="M222" s="65">
        <v>0.63400000000000001</v>
      </c>
      <c r="N222" s="65">
        <v>99.792000000000002</v>
      </c>
      <c r="O222" s="65">
        <v>91.024000000000001</v>
      </c>
      <c r="P222" s="65">
        <v>1.3779999999999999</v>
      </c>
      <c r="Q222" s="65">
        <v>5237.9210000000003</v>
      </c>
      <c r="R222" s="65">
        <v>0.443</v>
      </c>
      <c r="S222" s="65">
        <v>0.51400000000000001</v>
      </c>
      <c r="T222" s="66">
        <v>4.2999999999999997E-2</v>
      </c>
    </row>
    <row r="223" spans="1:20">
      <c r="A223" s="18" t="s">
        <v>1004</v>
      </c>
      <c r="B223" s="21" t="s">
        <v>29</v>
      </c>
      <c r="C223" s="18">
        <v>53.238999999999997</v>
      </c>
      <c r="D223" s="18">
        <v>0.749</v>
      </c>
      <c r="E223" s="18">
        <v>0.254</v>
      </c>
      <c r="F223" s="18">
        <v>2.6150000000000002</v>
      </c>
      <c r="G223" s="18">
        <v>6.2E-2</v>
      </c>
      <c r="H223" s="18">
        <v>17.465</v>
      </c>
      <c r="I223" s="18">
        <v>21.672000000000001</v>
      </c>
      <c r="J223" s="18">
        <v>0.27400000000000002</v>
      </c>
      <c r="K223" s="18">
        <v>2E-3</v>
      </c>
      <c r="L223" s="18">
        <v>3.7999999999999999E-2</v>
      </c>
      <c r="M223" s="18">
        <v>7.3999999999999996E-2</v>
      </c>
      <c r="N223" s="18">
        <v>99.460999999999999</v>
      </c>
      <c r="O223" s="18">
        <v>87.751000000000005</v>
      </c>
      <c r="P223" s="18">
        <v>0.185</v>
      </c>
      <c r="Q223" s="18">
        <v>3368.6060000000002</v>
      </c>
      <c r="R223" s="18">
        <v>0.433</v>
      </c>
      <c r="S223" s="18">
        <v>0.498</v>
      </c>
      <c r="T223" s="22">
        <v>0.03</v>
      </c>
    </row>
    <row r="224" spans="1:20">
      <c r="A224" s="18" t="s">
        <v>1004</v>
      </c>
      <c r="B224" s="23" t="s">
        <v>30</v>
      </c>
      <c r="C224" s="24">
        <v>54.256999999999998</v>
      </c>
      <c r="D224" s="24">
        <v>1.4550000000000001</v>
      </c>
      <c r="E224" s="24">
        <v>0.64300000000000002</v>
      </c>
      <c r="F224" s="24">
        <v>4.2949999999999999</v>
      </c>
      <c r="G224" s="24">
        <v>0.123</v>
      </c>
      <c r="H224" s="24">
        <v>18.204000000000001</v>
      </c>
      <c r="I224" s="24">
        <v>23.64</v>
      </c>
      <c r="J224" s="24">
        <v>0.47399999999999998</v>
      </c>
      <c r="K224" s="24">
        <v>1.9E-2</v>
      </c>
      <c r="L224" s="24">
        <v>6.5000000000000002E-2</v>
      </c>
      <c r="M224" s="24">
        <v>1.069</v>
      </c>
      <c r="N224" s="24">
        <v>100.22799999999999</v>
      </c>
      <c r="O224" s="24">
        <v>92.296999999999997</v>
      </c>
      <c r="P224" s="24">
        <v>1.9339999999999999</v>
      </c>
      <c r="Q224" s="24">
        <v>9313.8089999999993</v>
      </c>
      <c r="R224" s="24">
        <v>0.46400000000000002</v>
      </c>
      <c r="S224" s="24">
        <v>0.52500000000000002</v>
      </c>
      <c r="T224" s="25">
        <v>6.2E-2</v>
      </c>
    </row>
    <row r="225" spans="1:20">
      <c r="A225" s="18" t="s">
        <v>1004</v>
      </c>
      <c r="B225" s="21" t="s">
        <v>204</v>
      </c>
      <c r="C225" s="18">
        <v>54.095999999999997</v>
      </c>
      <c r="D225" s="18">
        <v>0.81399999999999995</v>
      </c>
      <c r="E225" s="18">
        <v>0.36499999999999999</v>
      </c>
      <c r="F225" s="18">
        <v>2.92</v>
      </c>
      <c r="G225" s="18">
        <v>8.4000000000000005E-2</v>
      </c>
      <c r="H225" s="18">
        <v>18.071999999999999</v>
      </c>
      <c r="I225" s="18">
        <v>22.643999999999998</v>
      </c>
      <c r="J225" s="18">
        <v>0.36599999999999999</v>
      </c>
      <c r="K225" s="18">
        <v>1E-3</v>
      </c>
      <c r="L225" s="18">
        <v>5.3999999999999999E-2</v>
      </c>
      <c r="M225" s="18">
        <v>0.70099999999999996</v>
      </c>
      <c r="N225" s="18">
        <v>100.117</v>
      </c>
      <c r="O225" s="18">
        <v>91.6</v>
      </c>
      <c r="P225" s="18">
        <v>1.9219999999999999</v>
      </c>
      <c r="Q225" s="18">
        <v>6210</v>
      </c>
      <c r="R225" s="18">
        <v>0.44</v>
      </c>
      <c r="S225" s="18">
        <v>0.52</v>
      </c>
      <c r="T225" s="22">
        <v>0.04</v>
      </c>
    </row>
    <row r="226" spans="1:20">
      <c r="A226" s="18" t="s">
        <v>1004</v>
      </c>
      <c r="B226" s="21" t="s">
        <v>205</v>
      </c>
      <c r="C226" s="18">
        <v>54.081000000000003</v>
      </c>
      <c r="D226" s="18">
        <v>0.82699999999999996</v>
      </c>
      <c r="E226" s="18">
        <v>0.34300000000000003</v>
      </c>
      <c r="F226" s="18">
        <v>3.1110000000000002</v>
      </c>
      <c r="G226" s="18">
        <v>8.8999999999999996E-2</v>
      </c>
      <c r="H226" s="18">
        <v>18.097999999999999</v>
      </c>
      <c r="I226" s="18">
        <v>22.315999999999999</v>
      </c>
      <c r="J226" s="18">
        <v>0.32600000000000001</v>
      </c>
      <c r="K226" s="18">
        <v>3.0000000000000001E-3</v>
      </c>
      <c r="L226" s="18">
        <v>5.1999999999999998E-2</v>
      </c>
      <c r="M226" s="18">
        <v>0.57499999999999996</v>
      </c>
      <c r="N226" s="18">
        <v>99.820999999999998</v>
      </c>
      <c r="O226" s="18">
        <v>91.1</v>
      </c>
      <c r="P226" s="18">
        <v>1.6779999999999999</v>
      </c>
      <c r="Q226" s="18">
        <v>6508</v>
      </c>
      <c r="R226" s="18">
        <v>0.44</v>
      </c>
      <c r="S226" s="18">
        <v>0.51</v>
      </c>
      <c r="T226" s="22">
        <v>0.05</v>
      </c>
    </row>
    <row r="227" spans="1:20">
      <c r="A227" s="18" t="s">
        <v>1004</v>
      </c>
      <c r="B227" s="21" t="s">
        <v>206</v>
      </c>
      <c r="C227" s="18">
        <v>54.005000000000003</v>
      </c>
      <c r="D227" s="18">
        <v>0.93700000000000006</v>
      </c>
      <c r="E227" s="18">
        <v>0.48299999999999998</v>
      </c>
      <c r="F227" s="18">
        <v>2.9380000000000002</v>
      </c>
      <c r="G227" s="18">
        <v>7.5999999999999998E-2</v>
      </c>
      <c r="H227" s="18">
        <v>17.782</v>
      </c>
      <c r="I227" s="18">
        <v>22.748999999999999</v>
      </c>
      <c r="J227" s="18">
        <v>0.41599999999999998</v>
      </c>
      <c r="K227" s="18">
        <v>1.0999999999999999E-2</v>
      </c>
      <c r="L227" s="18">
        <v>0.05</v>
      </c>
      <c r="M227" s="18">
        <v>0.73599999999999999</v>
      </c>
      <c r="N227" s="18">
        <v>100.182</v>
      </c>
      <c r="O227" s="18">
        <v>91.4</v>
      </c>
      <c r="P227" s="18">
        <v>1.524</v>
      </c>
      <c r="Q227" s="18">
        <v>4712</v>
      </c>
      <c r="R227" s="18">
        <v>0.45</v>
      </c>
      <c r="S227" s="18">
        <v>0.51</v>
      </c>
      <c r="T227" s="22">
        <v>0.04</v>
      </c>
    </row>
    <row r="228" spans="1:20">
      <c r="A228" s="18" t="s">
        <v>1004</v>
      </c>
      <c r="B228" s="21" t="s">
        <v>207</v>
      </c>
      <c r="C228" s="18">
        <v>53.942999999999998</v>
      </c>
      <c r="D228" s="18">
        <v>0.77100000000000002</v>
      </c>
      <c r="E228" s="18">
        <v>0.38500000000000001</v>
      </c>
      <c r="F228" s="18">
        <v>2.7749999999999999</v>
      </c>
      <c r="G228" s="18">
        <v>7.9000000000000001E-2</v>
      </c>
      <c r="H228" s="18">
        <v>17.904</v>
      </c>
      <c r="I228" s="18">
        <v>22.677</v>
      </c>
      <c r="J228" s="18">
        <v>0.371</v>
      </c>
      <c r="K228" s="18">
        <v>1.2E-2</v>
      </c>
      <c r="L228" s="18">
        <v>4.3999999999999997E-2</v>
      </c>
      <c r="M228" s="18">
        <v>0.69499999999999995</v>
      </c>
      <c r="N228" s="18">
        <v>99.656000000000006</v>
      </c>
      <c r="O228" s="18">
        <v>91.9</v>
      </c>
      <c r="P228" s="18">
        <v>1.804</v>
      </c>
      <c r="Q228" s="18">
        <v>5884</v>
      </c>
      <c r="R228" s="18">
        <v>0.45</v>
      </c>
      <c r="S228" s="18">
        <v>0.52</v>
      </c>
      <c r="T228" s="22">
        <v>0.04</v>
      </c>
    </row>
    <row r="229" spans="1:20">
      <c r="A229" s="18" t="s">
        <v>1004</v>
      </c>
      <c r="B229" s="21" t="s">
        <v>208</v>
      </c>
      <c r="C229" s="18">
        <v>53.923000000000002</v>
      </c>
      <c r="D229" s="18">
        <v>0.83</v>
      </c>
      <c r="E229" s="18">
        <v>0.39</v>
      </c>
      <c r="F229" s="18">
        <v>3.4780000000000002</v>
      </c>
      <c r="G229" s="18">
        <v>9.1999999999999998E-2</v>
      </c>
      <c r="H229" s="18">
        <v>17.797999999999998</v>
      </c>
      <c r="I229" s="18">
        <v>22.561</v>
      </c>
      <c r="J229" s="18">
        <v>0.32600000000000001</v>
      </c>
      <c r="K229" s="18">
        <v>8.0000000000000002E-3</v>
      </c>
      <c r="L229" s="18">
        <v>4.2999999999999997E-2</v>
      </c>
      <c r="M229" s="18">
        <v>0.17100000000000001</v>
      </c>
      <c r="N229" s="18">
        <v>99.619</v>
      </c>
      <c r="O229" s="18">
        <v>90</v>
      </c>
      <c r="P229" s="18">
        <v>0.439</v>
      </c>
      <c r="Q229" s="18">
        <v>5792</v>
      </c>
      <c r="R229" s="18">
        <v>0.45</v>
      </c>
      <c r="S229" s="18">
        <v>0.5</v>
      </c>
      <c r="T229" s="22">
        <v>0.05</v>
      </c>
    </row>
    <row r="230" spans="1:20">
      <c r="A230" s="18" t="s">
        <v>1004</v>
      </c>
      <c r="B230" s="21" t="s">
        <v>209</v>
      </c>
      <c r="C230" s="18">
        <v>53.976999999999997</v>
      </c>
      <c r="D230" s="18">
        <v>0.81699999999999995</v>
      </c>
      <c r="E230" s="18">
        <v>0.44400000000000001</v>
      </c>
      <c r="F230" s="18">
        <v>2.7240000000000002</v>
      </c>
      <c r="G230" s="18">
        <v>6.9000000000000006E-2</v>
      </c>
      <c r="H230" s="18">
        <v>17.686</v>
      </c>
      <c r="I230" s="18">
        <v>22.771999999999998</v>
      </c>
      <c r="J230" s="18">
        <v>0.41299999999999998</v>
      </c>
      <c r="K230" s="18">
        <v>0.01</v>
      </c>
      <c r="L230" s="18">
        <v>4.7E-2</v>
      </c>
      <c r="M230" s="18">
        <v>0.86399999999999999</v>
      </c>
      <c r="N230" s="18">
        <v>99.823999999999998</v>
      </c>
      <c r="O230" s="18">
        <v>92</v>
      </c>
      <c r="P230" s="18">
        <v>1.9430000000000001</v>
      </c>
      <c r="Q230" s="18">
        <v>5124</v>
      </c>
      <c r="R230" s="18">
        <v>0.45</v>
      </c>
      <c r="S230" s="18">
        <v>0.51</v>
      </c>
      <c r="T230" s="22">
        <v>0.04</v>
      </c>
    </row>
    <row r="231" spans="1:20">
      <c r="A231" s="18" t="s">
        <v>1004</v>
      </c>
      <c r="B231" s="21" t="s">
        <v>210</v>
      </c>
      <c r="C231" s="18">
        <v>53.991</v>
      </c>
      <c r="D231" s="18">
        <v>0.86799999999999999</v>
      </c>
      <c r="E231" s="18">
        <v>0.378</v>
      </c>
      <c r="F231" s="18">
        <v>2.8239999999999998</v>
      </c>
      <c r="G231" s="18">
        <v>7.6999999999999999E-2</v>
      </c>
      <c r="H231" s="18">
        <v>17.841999999999999</v>
      </c>
      <c r="I231" s="18">
        <v>22.88</v>
      </c>
      <c r="J231" s="18">
        <v>0.35</v>
      </c>
      <c r="K231" s="18">
        <v>7.0000000000000001E-3</v>
      </c>
      <c r="L231" s="18">
        <v>5.5E-2</v>
      </c>
      <c r="M231" s="18">
        <v>0.76300000000000001</v>
      </c>
      <c r="N231" s="18">
        <v>100.035</v>
      </c>
      <c r="O231" s="18">
        <v>91.8</v>
      </c>
      <c r="P231" s="18">
        <v>2.0179999999999998</v>
      </c>
      <c r="Q231" s="18">
        <v>6051</v>
      </c>
      <c r="R231" s="18">
        <v>0.45</v>
      </c>
      <c r="S231" s="18">
        <v>0.51</v>
      </c>
      <c r="T231" s="22">
        <v>0.04</v>
      </c>
    </row>
    <row r="232" spans="1:20">
      <c r="A232" s="18" t="s">
        <v>1004</v>
      </c>
      <c r="B232" s="21" t="s">
        <v>211</v>
      </c>
      <c r="C232" s="18">
        <v>54.116999999999997</v>
      </c>
      <c r="D232" s="18">
        <v>0.81100000000000005</v>
      </c>
      <c r="E232" s="18">
        <v>0.32</v>
      </c>
      <c r="F232" s="18">
        <v>3.06</v>
      </c>
      <c r="G232" s="18">
        <v>7.6999999999999999E-2</v>
      </c>
      <c r="H232" s="18">
        <v>18</v>
      </c>
      <c r="I232" s="18">
        <v>22.696999999999999</v>
      </c>
      <c r="J232" s="18">
        <v>0.32300000000000001</v>
      </c>
      <c r="K232" s="18">
        <v>1.0999999999999999E-2</v>
      </c>
      <c r="L232" s="18">
        <v>4.7E-2</v>
      </c>
      <c r="M232" s="18">
        <v>0.52400000000000002</v>
      </c>
      <c r="N232" s="18">
        <v>99.988</v>
      </c>
      <c r="O232" s="18">
        <v>91.2</v>
      </c>
      <c r="P232" s="18">
        <v>1.637</v>
      </c>
      <c r="Q232" s="18">
        <v>7090</v>
      </c>
      <c r="R232" s="18">
        <v>0.45</v>
      </c>
      <c r="S232" s="18">
        <v>0.51</v>
      </c>
      <c r="T232" s="22">
        <v>0.04</v>
      </c>
    </row>
    <row r="233" spans="1:20">
      <c r="A233" s="18" t="s">
        <v>1004</v>
      </c>
      <c r="B233" s="21" t="s">
        <v>212</v>
      </c>
      <c r="C233" s="18">
        <v>53.991999999999997</v>
      </c>
      <c r="D233" s="18">
        <v>0.90300000000000002</v>
      </c>
      <c r="E233" s="18">
        <v>0.443</v>
      </c>
      <c r="F233" s="18">
        <v>3.4380000000000002</v>
      </c>
      <c r="G233" s="18">
        <v>9.6000000000000002E-2</v>
      </c>
      <c r="H233" s="18">
        <v>17.844000000000001</v>
      </c>
      <c r="I233" s="18">
        <v>22.375</v>
      </c>
      <c r="J233" s="18">
        <v>0.45100000000000001</v>
      </c>
      <c r="K233" s="18">
        <v>8.0000000000000002E-3</v>
      </c>
      <c r="L233" s="18">
        <v>4.5999999999999999E-2</v>
      </c>
      <c r="M233" s="18">
        <v>0.44600000000000001</v>
      </c>
      <c r="N233" s="18">
        <v>100.042</v>
      </c>
      <c r="O233" s="18">
        <v>90.1</v>
      </c>
      <c r="P233" s="18">
        <v>1.0049999999999999</v>
      </c>
      <c r="Q233" s="18">
        <v>5046</v>
      </c>
      <c r="R233" s="18">
        <v>0.45</v>
      </c>
      <c r="S233" s="18">
        <v>0.51</v>
      </c>
      <c r="T233" s="22">
        <v>0.04</v>
      </c>
    </row>
    <row r="234" spans="1:20">
      <c r="A234" s="18" t="s">
        <v>1004</v>
      </c>
      <c r="B234" s="21" t="s">
        <v>213</v>
      </c>
      <c r="C234" s="18">
        <v>53.634</v>
      </c>
      <c r="D234" s="18">
        <v>0.89300000000000002</v>
      </c>
      <c r="E234" s="18">
        <v>0.56599999999999995</v>
      </c>
      <c r="F234" s="18">
        <v>2.9079999999999999</v>
      </c>
      <c r="G234" s="18">
        <v>7.8E-2</v>
      </c>
      <c r="H234" s="18">
        <v>17.666</v>
      </c>
      <c r="I234" s="18">
        <v>22.568000000000001</v>
      </c>
      <c r="J234" s="18">
        <v>0.48799999999999999</v>
      </c>
      <c r="K234" s="18">
        <v>8.9999999999999993E-3</v>
      </c>
      <c r="L234" s="18">
        <v>4.2000000000000003E-2</v>
      </c>
      <c r="M234" s="18">
        <v>1.022</v>
      </c>
      <c r="N234" s="18">
        <v>99.875</v>
      </c>
      <c r="O234" s="18">
        <v>91.5</v>
      </c>
      <c r="P234" s="18">
        <v>1.8069999999999999</v>
      </c>
      <c r="Q234" s="18">
        <v>3990</v>
      </c>
      <c r="R234" s="18">
        <v>0.44</v>
      </c>
      <c r="S234" s="18">
        <v>0.52</v>
      </c>
      <c r="T234" s="22">
        <v>0.04</v>
      </c>
    </row>
    <row r="235" spans="1:20">
      <c r="A235" s="18" t="s">
        <v>1004</v>
      </c>
      <c r="B235" s="21" t="s">
        <v>214</v>
      </c>
      <c r="C235" s="18">
        <v>53.555999999999997</v>
      </c>
      <c r="D235" s="18">
        <v>1.05</v>
      </c>
      <c r="E235" s="18">
        <v>0.66300000000000003</v>
      </c>
      <c r="F235" s="18">
        <v>3.774</v>
      </c>
      <c r="G235" s="18">
        <v>0.1</v>
      </c>
      <c r="H235" s="18">
        <v>17.689</v>
      </c>
      <c r="I235" s="18">
        <v>21.931000000000001</v>
      </c>
      <c r="J235" s="18">
        <v>0.46500000000000002</v>
      </c>
      <c r="K235" s="18">
        <v>6.0000000000000001E-3</v>
      </c>
      <c r="L235" s="18">
        <v>4.3999999999999997E-2</v>
      </c>
      <c r="M235" s="18">
        <v>0.53400000000000003</v>
      </c>
      <c r="N235" s="18">
        <v>99.811999999999998</v>
      </c>
      <c r="O235" s="18">
        <v>89.2</v>
      </c>
      <c r="P235" s="18">
        <v>0.80500000000000005</v>
      </c>
      <c r="Q235" s="18">
        <v>3308</v>
      </c>
      <c r="R235" s="18">
        <v>0.44</v>
      </c>
      <c r="S235" s="18">
        <v>0.51</v>
      </c>
      <c r="T235" s="22">
        <v>0.05</v>
      </c>
    </row>
    <row r="236" spans="1:20">
      <c r="A236" s="18" t="s">
        <v>1004</v>
      </c>
      <c r="B236" s="21" t="s">
        <v>215</v>
      </c>
      <c r="C236" s="18">
        <v>53.676000000000002</v>
      </c>
      <c r="D236" s="18">
        <v>1.024</v>
      </c>
      <c r="E236" s="18">
        <v>0.42599999999999999</v>
      </c>
      <c r="F236" s="18">
        <v>3.3140000000000001</v>
      </c>
      <c r="G236" s="18">
        <v>8.7999999999999995E-2</v>
      </c>
      <c r="H236" s="18">
        <v>17.643999999999998</v>
      </c>
      <c r="I236" s="18">
        <v>22.690999999999999</v>
      </c>
      <c r="J236" s="18">
        <v>0.40799999999999997</v>
      </c>
      <c r="K236" s="18">
        <v>1.0999999999999999E-2</v>
      </c>
      <c r="L236" s="18">
        <v>4.5999999999999999E-2</v>
      </c>
      <c r="M236" s="18">
        <v>0.499</v>
      </c>
      <c r="N236" s="18">
        <v>99.825999999999993</v>
      </c>
      <c r="O236" s="18">
        <v>90.4</v>
      </c>
      <c r="P236" s="18">
        <v>1.1719999999999999</v>
      </c>
      <c r="Q236" s="18">
        <v>5329</v>
      </c>
      <c r="R236" s="18">
        <v>0.45</v>
      </c>
      <c r="S236" s="18">
        <v>0.51</v>
      </c>
      <c r="T236" s="22">
        <v>0.04</v>
      </c>
    </row>
    <row r="237" spans="1:20">
      <c r="A237" s="18" t="s">
        <v>1004</v>
      </c>
      <c r="B237" s="21" t="s">
        <v>216</v>
      </c>
      <c r="C237" s="18">
        <v>53.731999999999999</v>
      </c>
      <c r="D237" s="18">
        <v>1.042</v>
      </c>
      <c r="E237" s="18">
        <v>0.51200000000000001</v>
      </c>
      <c r="F237" s="18">
        <v>3.4510000000000001</v>
      </c>
      <c r="G237" s="18">
        <v>9.4E-2</v>
      </c>
      <c r="H237" s="18">
        <v>17.841000000000001</v>
      </c>
      <c r="I237" s="18">
        <v>22.106999999999999</v>
      </c>
      <c r="J237" s="18">
        <v>0.437</v>
      </c>
      <c r="K237" s="18">
        <v>2E-3</v>
      </c>
      <c r="L237" s="18">
        <v>3.9E-2</v>
      </c>
      <c r="M237" s="18">
        <v>0.44800000000000001</v>
      </c>
      <c r="N237" s="18">
        <v>99.704999999999998</v>
      </c>
      <c r="O237" s="18">
        <v>90.1</v>
      </c>
      <c r="P237" s="18">
        <v>0.875</v>
      </c>
      <c r="Q237" s="18">
        <v>4320</v>
      </c>
      <c r="R237" s="18">
        <v>0.44</v>
      </c>
      <c r="S237" s="18">
        <v>0.51</v>
      </c>
      <c r="T237" s="22">
        <v>0.05</v>
      </c>
    </row>
    <row r="238" spans="1:20">
      <c r="A238" s="18" t="s">
        <v>1004</v>
      </c>
      <c r="B238" s="21" t="s">
        <v>217</v>
      </c>
      <c r="C238" s="18">
        <v>54.171999999999997</v>
      </c>
      <c r="D238" s="18">
        <v>0.77900000000000003</v>
      </c>
      <c r="E238" s="18">
        <v>0.41099999999999998</v>
      </c>
      <c r="F238" s="18">
        <v>2.7389999999999999</v>
      </c>
      <c r="G238" s="18">
        <v>7.6999999999999999E-2</v>
      </c>
      <c r="H238" s="18">
        <v>18.039000000000001</v>
      </c>
      <c r="I238" s="18">
        <v>22.645</v>
      </c>
      <c r="J238" s="18">
        <v>0.36099999999999999</v>
      </c>
      <c r="K238" s="18">
        <v>2E-3</v>
      </c>
      <c r="L238" s="18">
        <v>4.8000000000000001E-2</v>
      </c>
      <c r="M238" s="18">
        <v>0.80100000000000005</v>
      </c>
      <c r="N238" s="18">
        <v>100.074</v>
      </c>
      <c r="O238" s="18">
        <v>92.1</v>
      </c>
      <c r="P238" s="18">
        <v>1.9470000000000001</v>
      </c>
      <c r="Q238" s="18">
        <v>5506</v>
      </c>
      <c r="R238" s="18">
        <v>0.44</v>
      </c>
      <c r="S238" s="18">
        <v>0.52</v>
      </c>
      <c r="T238" s="22">
        <v>0.04</v>
      </c>
    </row>
    <row r="239" spans="1:20" s="65" customFormat="1">
      <c r="A239" s="18" t="s">
        <v>1004</v>
      </c>
      <c r="B239" s="21" t="s">
        <v>32</v>
      </c>
      <c r="C239" s="65">
        <v>53.920999999999999</v>
      </c>
      <c r="D239" s="65">
        <v>0.88300000000000001</v>
      </c>
      <c r="E239" s="65">
        <v>0.438</v>
      </c>
      <c r="F239" s="65">
        <v>3.1040000000000001</v>
      </c>
      <c r="G239" s="65">
        <v>8.4000000000000005E-2</v>
      </c>
      <c r="H239" s="65">
        <v>17.850000000000001</v>
      </c>
      <c r="I239" s="65">
        <v>22.544</v>
      </c>
      <c r="J239" s="65">
        <v>0.39300000000000002</v>
      </c>
      <c r="K239" s="65">
        <v>7.0000000000000001E-3</v>
      </c>
      <c r="L239" s="65">
        <v>4.7E-2</v>
      </c>
      <c r="M239" s="65">
        <v>0.627</v>
      </c>
      <c r="N239" s="65">
        <v>99.897999999999996</v>
      </c>
      <c r="O239" s="65">
        <v>91.022000000000006</v>
      </c>
      <c r="P239" s="65">
        <v>1.47</v>
      </c>
      <c r="Q239" s="65">
        <v>5347.68</v>
      </c>
      <c r="R239" s="65">
        <v>0.44500000000000001</v>
      </c>
      <c r="S239" s="65">
        <v>0.51300000000000001</v>
      </c>
      <c r="T239" s="66">
        <v>4.2000000000000003E-2</v>
      </c>
    </row>
    <row r="240" spans="1:20">
      <c r="A240" s="18" t="s">
        <v>1004</v>
      </c>
      <c r="B240" s="21" t="s">
        <v>29</v>
      </c>
      <c r="C240" s="18">
        <v>53.555999999999997</v>
      </c>
      <c r="D240" s="18">
        <v>0.77100000000000002</v>
      </c>
      <c r="E240" s="18">
        <v>0.32</v>
      </c>
      <c r="F240" s="18">
        <v>2.7240000000000002</v>
      </c>
      <c r="G240" s="18">
        <v>6.9000000000000006E-2</v>
      </c>
      <c r="H240" s="18">
        <v>17.643999999999998</v>
      </c>
      <c r="I240" s="18">
        <v>21.931000000000001</v>
      </c>
      <c r="J240" s="18">
        <v>0.32300000000000001</v>
      </c>
      <c r="K240" s="18">
        <v>1E-3</v>
      </c>
      <c r="L240" s="18">
        <v>3.9E-2</v>
      </c>
      <c r="M240" s="18">
        <v>0.17100000000000001</v>
      </c>
      <c r="N240" s="18">
        <v>99.619</v>
      </c>
      <c r="O240" s="18">
        <v>89.197999999999993</v>
      </c>
      <c r="P240" s="18">
        <v>0.439</v>
      </c>
      <c r="Q240" s="18">
        <v>3307.6819999999998</v>
      </c>
      <c r="R240" s="18">
        <v>0.437</v>
      </c>
      <c r="S240" s="18">
        <v>0.503</v>
      </c>
      <c r="T240" s="22">
        <v>3.5000000000000003E-2</v>
      </c>
    </row>
    <row r="241" spans="1:20">
      <c r="A241" s="18" t="s">
        <v>1004</v>
      </c>
      <c r="B241" s="23" t="s">
        <v>30</v>
      </c>
      <c r="C241" s="24">
        <v>54.171999999999997</v>
      </c>
      <c r="D241" s="24">
        <v>1.05</v>
      </c>
      <c r="E241" s="24">
        <v>0.66300000000000003</v>
      </c>
      <c r="F241" s="24">
        <v>3.774</v>
      </c>
      <c r="G241" s="24">
        <v>0.1</v>
      </c>
      <c r="H241" s="24">
        <v>18.097999999999999</v>
      </c>
      <c r="I241" s="24">
        <v>22.88</v>
      </c>
      <c r="J241" s="24">
        <v>0.48799999999999999</v>
      </c>
      <c r="K241" s="24">
        <v>1.2E-2</v>
      </c>
      <c r="L241" s="24">
        <v>5.5E-2</v>
      </c>
      <c r="M241" s="24">
        <v>1.022</v>
      </c>
      <c r="N241" s="24">
        <v>100.182</v>
      </c>
      <c r="O241" s="24">
        <v>92.064999999999998</v>
      </c>
      <c r="P241" s="24">
        <v>2.0179999999999998</v>
      </c>
      <c r="Q241" s="24">
        <v>7090.2020000000002</v>
      </c>
      <c r="R241" s="24">
        <v>0.45100000000000001</v>
      </c>
      <c r="S241" s="24">
        <v>0.52200000000000002</v>
      </c>
      <c r="T241" s="25">
        <v>0.05</v>
      </c>
    </row>
    <row r="242" spans="1:20">
      <c r="A242" s="18" t="s">
        <v>1004</v>
      </c>
      <c r="B242" s="21" t="s">
        <v>218</v>
      </c>
      <c r="C242" s="18">
        <v>54.396000000000001</v>
      </c>
      <c r="D242" s="18">
        <v>0.74399999999999999</v>
      </c>
      <c r="E242" s="18">
        <v>0.46500000000000002</v>
      </c>
      <c r="F242" s="18">
        <v>2.6709999999999998</v>
      </c>
      <c r="G242" s="18">
        <v>6.8000000000000005E-2</v>
      </c>
      <c r="H242" s="18">
        <v>18.062000000000001</v>
      </c>
      <c r="I242" s="18">
        <v>22.693999999999999</v>
      </c>
      <c r="J242" s="18">
        <v>0.4</v>
      </c>
      <c r="K242" s="18">
        <v>1.4E-2</v>
      </c>
      <c r="L242" s="18">
        <v>4.9000000000000002E-2</v>
      </c>
      <c r="M242" s="18">
        <v>0.874</v>
      </c>
      <c r="N242" s="18">
        <v>100.438</v>
      </c>
      <c r="O242" s="18">
        <v>92.3</v>
      </c>
      <c r="P242" s="18">
        <v>1.879</v>
      </c>
      <c r="Q242" s="18">
        <v>4879</v>
      </c>
      <c r="R242" s="18">
        <v>0.44</v>
      </c>
      <c r="S242" s="18">
        <v>0.52</v>
      </c>
      <c r="T242" s="22">
        <v>0.04</v>
      </c>
    </row>
    <row r="243" spans="1:20">
      <c r="A243" s="18" t="s">
        <v>1004</v>
      </c>
      <c r="B243" s="21" t="s">
        <v>219</v>
      </c>
      <c r="C243" s="18">
        <v>54.323</v>
      </c>
      <c r="D243" s="18">
        <v>0.81299999999999994</v>
      </c>
      <c r="E243" s="18">
        <v>0.36799999999999999</v>
      </c>
      <c r="F243" s="18">
        <v>2.7410000000000001</v>
      </c>
      <c r="G243" s="18">
        <v>7.4999999999999997E-2</v>
      </c>
      <c r="H243" s="18">
        <v>17.986999999999998</v>
      </c>
      <c r="I243" s="18">
        <v>22.702999999999999</v>
      </c>
      <c r="J243" s="18">
        <v>0.35599999999999998</v>
      </c>
      <c r="K243" s="18">
        <v>4.0000000000000001E-3</v>
      </c>
      <c r="L243" s="18">
        <v>5.5E-2</v>
      </c>
      <c r="M243" s="18">
        <v>0.755</v>
      </c>
      <c r="N243" s="18">
        <v>100.179</v>
      </c>
      <c r="O243" s="18">
        <v>92</v>
      </c>
      <c r="P243" s="18">
        <v>2.0529999999999999</v>
      </c>
      <c r="Q243" s="18">
        <v>6173</v>
      </c>
      <c r="R243" s="18">
        <v>0.44</v>
      </c>
      <c r="S243" s="18">
        <v>0.51</v>
      </c>
      <c r="T243" s="22">
        <v>0.04</v>
      </c>
    </row>
    <row r="244" spans="1:20">
      <c r="A244" s="18" t="s">
        <v>1004</v>
      </c>
      <c r="B244" s="21" t="s">
        <v>220</v>
      </c>
      <c r="C244" s="18">
        <v>54.292999999999999</v>
      </c>
      <c r="D244" s="18">
        <v>0.77200000000000002</v>
      </c>
      <c r="E244" s="18">
        <v>0.41599999999999998</v>
      </c>
      <c r="F244" s="18">
        <v>2.7690000000000001</v>
      </c>
      <c r="G244" s="18">
        <v>7.4999999999999997E-2</v>
      </c>
      <c r="H244" s="18">
        <v>17.995999999999999</v>
      </c>
      <c r="I244" s="18">
        <v>22.652000000000001</v>
      </c>
      <c r="J244" s="18">
        <v>0.36099999999999999</v>
      </c>
      <c r="K244" s="18">
        <v>0.02</v>
      </c>
      <c r="L244" s="18">
        <v>5.2999999999999999E-2</v>
      </c>
      <c r="M244" s="18">
        <v>0.75800000000000001</v>
      </c>
      <c r="N244" s="18">
        <v>100.166</v>
      </c>
      <c r="O244" s="18">
        <v>92</v>
      </c>
      <c r="P244" s="18">
        <v>1.82</v>
      </c>
      <c r="Q244" s="18">
        <v>5439</v>
      </c>
      <c r="R244" s="18">
        <v>0.44</v>
      </c>
      <c r="S244" s="18">
        <v>0.52</v>
      </c>
      <c r="T244" s="22">
        <v>0.04</v>
      </c>
    </row>
    <row r="245" spans="1:20">
      <c r="A245" s="18" t="s">
        <v>1004</v>
      </c>
      <c r="B245" s="21" t="s">
        <v>221</v>
      </c>
      <c r="C245" s="18">
        <v>54.094000000000001</v>
      </c>
      <c r="D245" s="18">
        <v>0.96099999999999997</v>
      </c>
      <c r="E245" s="18">
        <v>0.45100000000000001</v>
      </c>
      <c r="F245" s="18">
        <v>3.141</v>
      </c>
      <c r="G245" s="18">
        <v>8.1000000000000003E-2</v>
      </c>
      <c r="H245" s="18">
        <v>17.756</v>
      </c>
      <c r="I245" s="18">
        <v>22.331</v>
      </c>
      <c r="J245" s="18">
        <v>0.437</v>
      </c>
      <c r="K245" s="18">
        <v>1.2E-2</v>
      </c>
      <c r="L245" s="18">
        <v>4.7E-2</v>
      </c>
      <c r="M245" s="18">
        <v>0.66500000000000004</v>
      </c>
      <c r="N245" s="18">
        <v>99.975999999999999</v>
      </c>
      <c r="O245" s="18">
        <v>90.9</v>
      </c>
      <c r="P245" s="18">
        <v>1.476</v>
      </c>
      <c r="Q245" s="18">
        <v>4955</v>
      </c>
      <c r="R245" s="18">
        <v>0.44</v>
      </c>
      <c r="S245" s="18">
        <v>0.51</v>
      </c>
      <c r="T245" s="22">
        <v>0.05</v>
      </c>
    </row>
    <row r="246" spans="1:20">
      <c r="A246" s="18" t="s">
        <v>1004</v>
      </c>
      <c r="B246" s="21" t="s">
        <v>222</v>
      </c>
      <c r="C246" s="18">
        <v>54.009</v>
      </c>
      <c r="D246" s="18">
        <v>1.028</v>
      </c>
      <c r="E246" s="18">
        <v>0.41899999999999998</v>
      </c>
      <c r="F246" s="18">
        <v>3.3679999999999999</v>
      </c>
      <c r="G246" s="18">
        <v>9.0999999999999998E-2</v>
      </c>
      <c r="H246" s="18">
        <v>17.949000000000002</v>
      </c>
      <c r="I246" s="18">
        <v>22.324999999999999</v>
      </c>
      <c r="J246" s="18">
        <v>0.36299999999999999</v>
      </c>
      <c r="K246" s="18">
        <v>7.0000000000000001E-3</v>
      </c>
      <c r="L246" s="18">
        <v>4.7E-2</v>
      </c>
      <c r="M246" s="18">
        <v>0.4</v>
      </c>
      <c r="N246" s="18">
        <v>100.006</v>
      </c>
      <c r="O246" s="18">
        <v>90.4</v>
      </c>
      <c r="P246" s="18">
        <v>0.95699999999999996</v>
      </c>
      <c r="Q246" s="18">
        <v>5334</v>
      </c>
      <c r="R246" s="18">
        <v>0.44</v>
      </c>
      <c r="S246" s="18">
        <v>0.51</v>
      </c>
      <c r="T246" s="22">
        <v>0.05</v>
      </c>
    </row>
    <row r="247" spans="1:20">
      <c r="A247" s="18" t="s">
        <v>1004</v>
      </c>
      <c r="B247" s="21" t="s">
        <v>223</v>
      </c>
      <c r="C247" s="18">
        <v>53.984999999999999</v>
      </c>
      <c r="D247" s="18">
        <v>0.84099999999999997</v>
      </c>
      <c r="E247" s="18">
        <v>0.54500000000000004</v>
      </c>
      <c r="F247" s="18">
        <v>2.7469999999999999</v>
      </c>
      <c r="G247" s="18">
        <v>6.7000000000000004E-2</v>
      </c>
      <c r="H247" s="18">
        <v>17.664999999999999</v>
      </c>
      <c r="I247" s="18">
        <v>22.533000000000001</v>
      </c>
      <c r="J247" s="18">
        <v>0.45400000000000001</v>
      </c>
      <c r="L247" s="18">
        <v>4.2000000000000003E-2</v>
      </c>
      <c r="M247" s="18">
        <v>0.97399999999999998</v>
      </c>
      <c r="N247" s="18">
        <v>99.852999999999994</v>
      </c>
      <c r="O247" s="18">
        <v>91.9</v>
      </c>
      <c r="P247" s="18">
        <v>1.7869999999999999</v>
      </c>
      <c r="Q247" s="18">
        <v>4135</v>
      </c>
      <c r="R247" s="18">
        <v>0.44</v>
      </c>
      <c r="S247" s="18">
        <v>0.51</v>
      </c>
      <c r="T247" s="22">
        <v>0.04</v>
      </c>
    </row>
    <row r="248" spans="1:20">
      <c r="A248" s="18" t="s">
        <v>1004</v>
      </c>
      <c r="B248" s="21" t="s">
        <v>224</v>
      </c>
      <c r="C248" s="18">
        <v>54.445999999999998</v>
      </c>
      <c r="D248" s="18">
        <v>0.7</v>
      </c>
      <c r="E248" s="18">
        <v>0.39800000000000002</v>
      </c>
      <c r="F248" s="18">
        <v>3.1920000000000002</v>
      </c>
      <c r="G248" s="18">
        <v>9.0999999999999998E-2</v>
      </c>
      <c r="H248" s="18">
        <v>18.152999999999999</v>
      </c>
      <c r="I248" s="18">
        <v>22.54</v>
      </c>
      <c r="J248" s="18">
        <v>0.33800000000000002</v>
      </c>
      <c r="K248" s="18">
        <v>7.0000000000000001E-3</v>
      </c>
      <c r="L248" s="18">
        <v>3.6999999999999998E-2</v>
      </c>
      <c r="M248" s="18">
        <v>0.35099999999999998</v>
      </c>
      <c r="N248" s="18">
        <v>100.253</v>
      </c>
      <c r="O248" s="18">
        <v>90.9</v>
      </c>
      <c r="P248" s="18">
        <v>0.88200000000000001</v>
      </c>
      <c r="Q248" s="18">
        <v>5666</v>
      </c>
      <c r="R248" s="18">
        <v>0.44</v>
      </c>
      <c r="S248" s="18">
        <v>0.51</v>
      </c>
      <c r="T248" s="22">
        <v>0.04</v>
      </c>
    </row>
    <row r="249" spans="1:20">
      <c r="A249" s="18" t="s">
        <v>1004</v>
      </c>
      <c r="B249" s="21" t="s">
        <v>225</v>
      </c>
      <c r="C249" s="18">
        <v>53.921999999999997</v>
      </c>
      <c r="D249" s="18">
        <v>0.999</v>
      </c>
      <c r="E249" s="18">
        <v>0.47399999999999998</v>
      </c>
      <c r="F249" s="18">
        <v>3.0870000000000002</v>
      </c>
      <c r="G249" s="18">
        <v>8.3000000000000004E-2</v>
      </c>
      <c r="H249" s="18">
        <v>17.765999999999998</v>
      </c>
      <c r="I249" s="18">
        <v>22.309000000000001</v>
      </c>
      <c r="J249" s="18">
        <v>0.44600000000000001</v>
      </c>
      <c r="K249" s="18">
        <v>4.0000000000000001E-3</v>
      </c>
      <c r="L249" s="18">
        <v>4.4999999999999998E-2</v>
      </c>
      <c r="M249" s="18">
        <v>0.746</v>
      </c>
      <c r="N249" s="18">
        <v>99.882000000000005</v>
      </c>
      <c r="O249" s="18">
        <v>91</v>
      </c>
      <c r="P249" s="18">
        <v>1.571</v>
      </c>
      <c r="Q249" s="18">
        <v>4702</v>
      </c>
      <c r="R249" s="18">
        <v>0.44</v>
      </c>
      <c r="S249" s="18">
        <v>0.51</v>
      </c>
      <c r="T249" s="22">
        <v>0.05</v>
      </c>
    </row>
    <row r="250" spans="1:20">
      <c r="A250" s="18" t="s">
        <v>1004</v>
      </c>
      <c r="B250" s="21" t="s">
        <v>226</v>
      </c>
      <c r="C250" s="18">
        <v>53.061999999999998</v>
      </c>
      <c r="D250" s="18">
        <v>1.278</v>
      </c>
      <c r="E250" s="18">
        <v>0.874</v>
      </c>
      <c r="F250" s="18">
        <v>3.1680000000000001</v>
      </c>
      <c r="G250" s="18">
        <v>7.4999999999999997E-2</v>
      </c>
      <c r="H250" s="18">
        <v>17.498000000000001</v>
      </c>
      <c r="I250" s="18">
        <v>21.940999999999999</v>
      </c>
      <c r="J250" s="18">
        <v>0.47499999999999998</v>
      </c>
      <c r="K250" s="18">
        <v>4.0000000000000001E-3</v>
      </c>
      <c r="L250" s="18">
        <v>4.9000000000000002E-2</v>
      </c>
      <c r="M250" s="18">
        <v>1.1439999999999999</v>
      </c>
      <c r="N250" s="18">
        <v>99.569000000000003</v>
      </c>
      <c r="O250" s="18">
        <v>90.7</v>
      </c>
      <c r="P250" s="18">
        <v>1.3080000000000001</v>
      </c>
      <c r="Q250" s="18">
        <v>2509</v>
      </c>
      <c r="R250" s="18">
        <v>0.43</v>
      </c>
      <c r="S250" s="18">
        <v>0.52</v>
      </c>
      <c r="T250" s="22">
        <v>0.05</v>
      </c>
    </row>
    <row r="251" spans="1:20">
      <c r="A251" s="18" t="s">
        <v>1004</v>
      </c>
      <c r="B251" s="21" t="s">
        <v>227</v>
      </c>
      <c r="C251" s="18">
        <v>53.978999999999999</v>
      </c>
      <c r="D251" s="18">
        <v>0.89400000000000002</v>
      </c>
      <c r="E251" s="18">
        <v>0.41899999999999998</v>
      </c>
      <c r="F251" s="18">
        <v>2.9249999999999998</v>
      </c>
      <c r="G251" s="18">
        <v>0.08</v>
      </c>
      <c r="H251" s="18">
        <v>17.652999999999999</v>
      </c>
      <c r="I251" s="18">
        <v>22.885000000000002</v>
      </c>
      <c r="J251" s="18">
        <v>0.40200000000000002</v>
      </c>
      <c r="K251" s="18">
        <v>6.0000000000000001E-3</v>
      </c>
      <c r="L251" s="18">
        <v>4.5999999999999999E-2</v>
      </c>
      <c r="M251" s="18">
        <v>0.63900000000000001</v>
      </c>
      <c r="N251" s="18">
        <v>99.927999999999997</v>
      </c>
      <c r="O251" s="18">
        <v>91.4</v>
      </c>
      <c r="P251" s="18">
        <v>1.5269999999999999</v>
      </c>
      <c r="Q251" s="18">
        <v>5468</v>
      </c>
      <c r="R251" s="18">
        <v>0.45</v>
      </c>
      <c r="S251" s="18">
        <v>0.51</v>
      </c>
      <c r="T251" s="22">
        <v>0.04</v>
      </c>
    </row>
    <row r="252" spans="1:20">
      <c r="A252" s="18" t="s">
        <v>1004</v>
      </c>
      <c r="B252" s="21" t="s">
        <v>228</v>
      </c>
      <c r="C252" s="18">
        <v>53.975999999999999</v>
      </c>
      <c r="D252" s="18">
        <v>0.78100000000000003</v>
      </c>
      <c r="E252" s="18">
        <v>0.47199999999999998</v>
      </c>
      <c r="F252" s="18">
        <v>2.677</v>
      </c>
      <c r="G252" s="18">
        <v>7.0000000000000007E-2</v>
      </c>
      <c r="H252" s="18">
        <v>17.806999999999999</v>
      </c>
      <c r="I252" s="18">
        <v>22.864999999999998</v>
      </c>
      <c r="J252" s="18">
        <v>0.39600000000000002</v>
      </c>
      <c r="K252" s="18">
        <v>1.2E-2</v>
      </c>
      <c r="L252" s="18">
        <v>4.9000000000000002E-2</v>
      </c>
      <c r="M252" s="18">
        <v>0.83</v>
      </c>
      <c r="N252" s="18">
        <v>99.935000000000002</v>
      </c>
      <c r="O252" s="18">
        <v>92.1</v>
      </c>
      <c r="P252" s="18">
        <v>1.756</v>
      </c>
      <c r="Q252" s="18">
        <v>4840</v>
      </c>
      <c r="R252" s="18">
        <v>0.45</v>
      </c>
      <c r="S252" s="18">
        <v>0.52</v>
      </c>
      <c r="T252" s="22">
        <v>0.04</v>
      </c>
    </row>
    <row r="253" spans="1:20">
      <c r="A253" s="18" t="s">
        <v>1004</v>
      </c>
      <c r="B253" s="21" t="s">
        <v>229</v>
      </c>
      <c r="C253" s="18">
        <v>54.173000000000002</v>
      </c>
      <c r="D253" s="18">
        <v>0.76400000000000001</v>
      </c>
      <c r="E253" s="18">
        <v>0.253</v>
      </c>
      <c r="F253" s="18">
        <v>3.5779999999999998</v>
      </c>
      <c r="G253" s="18">
        <v>9.8000000000000004E-2</v>
      </c>
      <c r="H253" s="18">
        <v>17.937999999999999</v>
      </c>
      <c r="I253" s="18">
        <v>22.158999999999999</v>
      </c>
      <c r="J253" s="18">
        <v>0.34</v>
      </c>
      <c r="K253" s="18">
        <v>0.01</v>
      </c>
      <c r="L253" s="18">
        <v>3.1E-2</v>
      </c>
      <c r="M253" s="18">
        <v>0.183</v>
      </c>
      <c r="N253" s="18">
        <v>99.527000000000001</v>
      </c>
      <c r="O253" s="18">
        <v>89.8</v>
      </c>
      <c r="P253" s="18">
        <v>0.72299999999999998</v>
      </c>
      <c r="Q253" s="18">
        <v>8766</v>
      </c>
      <c r="R253" s="18">
        <v>0.44</v>
      </c>
      <c r="S253" s="18">
        <v>0.5</v>
      </c>
      <c r="T253" s="22">
        <v>0.05</v>
      </c>
    </row>
    <row r="254" spans="1:20">
      <c r="A254" s="18" t="s">
        <v>1004</v>
      </c>
      <c r="B254" s="21" t="s">
        <v>230</v>
      </c>
      <c r="C254" s="18">
        <v>54.347000000000001</v>
      </c>
      <c r="D254" s="18">
        <v>0.85699999999999998</v>
      </c>
      <c r="E254" s="18">
        <v>0.40300000000000002</v>
      </c>
      <c r="F254" s="18">
        <v>3.0009999999999999</v>
      </c>
      <c r="G254" s="18">
        <v>7.9000000000000001E-2</v>
      </c>
      <c r="H254" s="18">
        <v>17.89</v>
      </c>
      <c r="I254" s="18">
        <v>22.603999999999999</v>
      </c>
      <c r="J254" s="18">
        <v>0.36699999999999999</v>
      </c>
      <c r="K254" s="18">
        <v>1E-3</v>
      </c>
      <c r="L254" s="18">
        <v>5.0999999999999997E-2</v>
      </c>
      <c r="M254" s="18">
        <v>0.54800000000000004</v>
      </c>
      <c r="N254" s="18">
        <v>100.14700000000001</v>
      </c>
      <c r="O254" s="18">
        <v>91.3</v>
      </c>
      <c r="P254" s="18">
        <v>1.361</v>
      </c>
      <c r="Q254" s="18">
        <v>5609</v>
      </c>
      <c r="R254" s="18">
        <v>0.44</v>
      </c>
      <c r="S254" s="18">
        <v>0.51</v>
      </c>
      <c r="T254" s="22">
        <v>0.05</v>
      </c>
    </row>
    <row r="255" spans="1:20">
      <c r="A255" s="18" t="s">
        <v>1004</v>
      </c>
      <c r="B255" s="21" t="s">
        <v>231</v>
      </c>
      <c r="C255" s="18">
        <v>54.061</v>
      </c>
      <c r="D255" s="18">
        <v>0.77600000000000002</v>
      </c>
      <c r="E255" s="18">
        <v>0.39300000000000002</v>
      </c>
      <c r="F255" s="18">
        <v>2.8660000000000001</v>
      </c>
      <c r="G255" s="18">
        <v>0.08</v>
      </c>
      <c r="H255" s="18">
        <v>18.061</v>
      </c>
      <c r="I255" s="18">
        <v>22.263000000000002</v>
      </c>
      <c r="J255" s="18">
        <v>0.32900000000000001</v>
      </c>
      <c r="K255" s="18">
        <v>5.0000000000000001E-3</v>
      </c>
      <c r="L255" s="18">
        <v>4.9000000000000002E-2</v>
      </c>
      <c r="M255" s="18">
        <v>0.65200000000000002</v>
      </c>
      <c r="N255" s="18">
        <v>99.534000000000006</v>
      </c>
      <c r="O255" s="18">
        <v>91.7</v>
      </c>
      <c r="P255" s="18">
        <v>1.66</v>
      </c>
      <c r="Q255" s="18">
        <v>5670</v>
      </c>
      <c r="R255" s="18">
        <v>0.44</v>
      </c>
      <c r="S255" s="18">
        <v>0.51</v>
      </c>
      <c r="T255" s="22">
        <v>0.05</v>
      </c>
    </row>
    <row r="256" spans="1:20">
      <c r="A256" s="18" t="s">
        <v>1004</v>
      </c>
      <c r="B256" s="21" t="s">
        <v>232</v>
      </c>
      <c r="C256" s="18">
        <v>54.381</v>
      </c>
      <c r="D256" s="18">
        <v>0.75700000000000001</v>
      </c>
      <c r="E256" s="18">
        <v>0.25800000000000001</v>
      </c>
      <c r="F256" s="18">
        <v>3.47</v>
      </c>
      <c r="G256" s="18">
        <v>0.112</v>
      </c>
      <c r="H256" s="18">
        <v>18.148</v>
      </c>
      <c r="I256" s="18">
        <v>22.454000000000001</v>
      </c>
      <c r="J256" s="18">
        <v>0.33200000000000002</v>
      </c>
      <c r="K256" s="18">
        <v>5.0000000000000001E-3</v>
      </c>
      <c r="L256" s="18">
        <v>4.4999999999999998E-2</v>
      </c>
      <c r="M256" s="18">
        <v>0.186</v>
      </c>
      <c r="N256" s="18">
        <v>100.148</v>
      </c>
      <c r="O256" s="18">
        <v>90.2</v>
      </c>
      <c r="P256" s="18">
        <v>0.72</v>
      </c>
      <c r="Q256" s="18">
        <v>8704</v>
      </c>
      <c r="R256" s="18">
        <v>0.45</v>
      </c>
      <c r="S256" s="18">
        <v>0.51</v>
      </c>
      <c r="T256" s="22">
        <v>0.05</v>
      </c>
    </row>
    <row r="257" spans="1:20">
      <c r="A257" s="18" t="s">
        <v>1004</v>
      </c>
      <c r="B257" s="21" t="s">
        <v>233</v>
      </c>
      <c r="C257" s="18">
        <v>54.174999999999997</v>
      </c>
      <c r="D257" s="18">
        <v>0.81399999999999995</v>
      </c>
      <c r="E257" s="18">
        <v>0.41899999999999998</v>
      </c>
      <c r="F257" s="18">
        <v>2.9350000000000001</v>
      </c>
      <c r="G257" s="18">
        <v>7.9000000000000001E-2</v>
      </c>
      <c r="H257" s="18">
        <v>18.120999999999999</v>
      </c>
      <c r="I257" s="18">
        <v>22.234999999999999</v>
      </c>
      <c r="J257" s="18">
        <v>0.32300000000000001</v>
      </c>
      <c r="K257" s="18">
        <v>7.0000000000000001E-3</v>
      </c>
      <c r="L257" s="18">
        <v>4.4999999999999998E-2</v>
      </c>
      <c r="M257" s="18">
        <v>0.71399999999999997</v>
      </c>
      <c r="N257" s="18">
        <v>99.867000000000004</v>
      </c>
      <c r="O257" s="18">
        <v>91.6</v>
      </c>
      <c r="P257" s="18">
        <v>1.7050000000000001</v>
      </c>
      <c r="Q257" s="18">
        <v>5313</v>
      </c>
      <c r="R257" s="18">
        <v>0.43</v>
      </c>
      <c r="S257" s="18">
        <v>0.52</v>
      </c>
      <c r="T257" s="22">
        <v>0.05</v>
      </c>
    </row>
    <row r="258" spans="1:20">
      <c r="A258" s="18" t="s">
        <v>1004</v>
      </c>
      <c r="B258" s="21" t="s">
        <v>234</v>
      </c>
      <c r="C258" s="18">
        <v>54.228000000000002</v>
      </c>
      <c r="D258" s="18">
        <v>0.81299999999999994</v>
      </c>
      <c r="E258" s="18">
        <v>0.499</v>
      </c>
      <c r="F258" s="18">
        <v>2.6440000000000001</v>
      </c>
      <c r="G258" s="18">
        <v>5.8999999999999997E-2</v>
      </c>
      <c r="H258" s="18">
        <v>17.683</v>
      </c>
      <c r="I258" s="18">
        <v>22.745000000000001</v>
      </c>
      <c r="J258" s="18">
        <v>0.40200000000000002</v>
      </c>
      <c r="K258" s="18">
        <v>8.0000000000000002E-3</v>
      </c>
      <c r="L258" s="18">
        <v>4.4999999999999998E-2</v>
      </c>
      <c r="M258" s="18">
        <v>0.876</v>
      </c>
      <c r="N258" s="18">
        <v>100.003</v>
      </c>
      <c r="O258" s="18">
        <v>92.2</v>
      </c>
      <c r="P258" s="18">
        <v>1.754</v>
      </c>
      <c r="Q258" s="18">
        <v>4555</v>
      </c>
      <c r="R258" s="18">
        <v>0.44</v>
      </c>
      <c r="S258" s="18">
        <v>0.51</v>
      </c>
      <c r="T258" s="22">
        <v>0.05</v>
      </c>
    </row>
    <row r="259" spans="1:20">
      <c r="A259" s="18" t="s">
        <v>1004</v>
      </c>
      <c r="B259" s="21" t="s">
        <v>235</v>
      </c>
      <c r="C259" s="18">
        <v>53.829000000000001</v>
      </c>
      <c r="D259" s="18">
        <v>0.89</v>
      </c>
      <c r="E259" s="18">
        <v>0.43</v>
      </c>
      <c r="F259" s="18">
        <v>2.6890000000000001</v>
      </c>
      <c r="G259" s="18">
        <v>6.3E-2</v>
      </c>
      <c r="H259" s="18">
        <v>17.626000000000001</v>
      </c>
      <c r="I259" s="18">
        <v>22.943000000000001</v>
      </c>
      <c r="J259" s="18">
        <v>0.40600000000000003</v>
      </c>
      <c r="K259" s="18">
        <v>7.0000000000000001E-3</v>
      </c>
      <c r="L259" s="18">
        <v>4.7E-2</v>
      </c>
      <c r="M259" s="18">
        <v>0.82699999999999996</v>
      </c>
      <c r="N259" s="18">
        <v>99.757000000000005</v>
      </c>
      <c r="O259" s="18">
        <v>92</v>
      </c>
      <c r="P259" s="18">
        <v>1.923</v>
      </c>
      <c r="Q259" s="18">
        <v>5336</v>
      </c>
      <c r="R259" s="18">
        <v>0.45</v>
      </c>
      <c r="S259" s="18">
        <v>0.51</v>
      </c>
      <c r="T259" s="22">
        <v>0.04</v>
      </c>
    </row>
    <row r="260" spans="1:20">
      <c r="A260" s="18" t="s">
        <v>1004</v>
      </c>
      <c r="B260" s="21" t="s">
        <v>236</v>
      </c>
      <c r="C260" s="18">
        <v>53.792999999999999</v>
      </c>
      <c r="D260" s="18">
        <v>0.97299999999999998</v>
      </c>
      <c r="E260" s="18">
        <v>0.45500000000000002</v>
      </c>
      <c r="F260" s="18">
        <v>2.8620000000000001</v>
      </c>
      <c r="G260" s="18">
        <v>7.5999999999999998E-2</v>
      </c>
      <c r="H260" s="18">
        <v>17.664999999999999</v>
      </c>
      <c r="I260" s="18">
        <v>22.852</v>
      </c>
      <c r="J260" s="18">
        <v>0.41</v>
      </c>
      <c r="K260" s="18">
        <v>6.0000000000000001E-3</v>
      </c>
      <c r="L260" s="18">
        <v>5.1999999999999998E-2</v>
      </c>
      <c r="M260" s="18">
        <v>0.84099999999999997</v>
      </c>
      <c r="N260" s="18">
        <v>99.986000000000004</v>
      </c>
      <c r="O260" s="18">
        <v>91.6</v>
      </c>
      <c r="P260" s="18">
        <v>1.85</v>
      </c>
      <c r="Q260" s="18">
        <v>5025</v>
      </c>
      <c r="R260" s="18">
        <v>0.45</v>
      </c>
      <c r="S260" s="18">
        <v>0.51</v>
      </c>
      <c r="T260" s="22">
        <v>0.04</v>
      </c>
    </row>
    <row r="261" spans="1:20">
      <c r="A261" s="18" t="s">
        <v>1004</v>
      </c>
      <c r="B261" s="21" t="s">
        <v>237</v>
      </c>
      <c r="C261" s="18">
        <v>54.152999999999999</v>
      </c>
      <c r="D261" s="18">
        <v>0.88700000000000001</v>
      </c>
      <c r="E261" s="18">
        <v>0.26200000000000001</v>
      </c>
      <c r="F261" s="18">
        <v>2.9990000000000001</v>
      </c>
      <c r="G261" s="18">
        <v>8.4000000000000005E-2</v>
      </c>
      <c r="H261" s="18">
        <v>17.855</v>
      </c>
      <c r="I261" s="18">
        <v>22.74</v>
      </c>
      <c r="J261" s="18">
        <v>0.309</v>
      </c>
      <c r="K261" s="18">
        <v>7.0000000000000001E-3</v>
      </c>
      <c r="L261" s="18">
        <v>4.3999999999999997E-2</v>
      </c>
      <c r="M261" s="18">
        <v>0.52</v>
      </c>
      <c r="N261" s="18">
        <v>99.86</v>
      </c>
      <c r="O261" s="18">
        <v>91.3</v>
      </c>
      <c r="P261" s="18">
        <v>1.9850000000000001</v>
      </c>
      <c r="Q261" s="18">
        <v>8676</v>
      </c>
      <c r="R261" s="18">
        <v>0.45</v>
      </c>
      <c r="S261" s="18">
        <v>0.5</v>
      </c>
      <c r="T261" s="22">
        <v>0.05</v>
      </c>
    </row>
    <row r="262" spans="1:20">
      <c r="A262" s="18" t="s">
        <v>1004</v>
      </c>
      <c r="B262" s="21" t="s">
        <v>238</v>
      </c>
      <c r="C262" s="18">
        <v>54.164000000000001</v>
      </c>
      <c r="D262" s="18">
        <v>0.86199999999999999</v>
      </c>
      <c r="E262" s="18">
        <v>0.45900000000000002</v>
      </c>
      <c r="F262" s="18">
        <v>2.742</v>
      </c>
      <c r="G262" s="18">
        <v>7.0999999999999994E-2</v>
      </c>
      <c r="H262" s="18">
        <v>17.690000000000001</v>
      </c>
      <c r="I262" s="18">
        <v>22.768000000000001</v>
      </c>
      <c r="J262" s="18">
        <v>0.42299999999999999</v>
      </c>
      <c r="K262" s="18">
        <v>0.01</v>
      </c>
      <c r="L262" s="18">
        <v>4.8000000000000001E-2</v>
      </c>
      <c r="M262" s="18">
        <v>0.98699999999999999</v>
      </c>
      <c r="N262" s="18">
        <v>100.224</v>
      </c>
      <c r="O262" s="18">
        <v>91.9</v>
      </c>
      <c r="P262" s="18">
        <v>2.1509999999999998</v>
      </c>
      <c r="Q262" s="18">
        <v>4961</v>
      </c>
      <c r="R262" s="18">
        <v>0.44</v>
      </c>
      <c r="S262" s="18">
        <v>0.51</v>
      </c>
      <c r="T262" s="22">
        <v>0.04</v>
      </c>
    </row>
    <row r="263" spans="1:20">
      <c r="A263" s="18" t="s">
        <v>1004</v>
      </c>
      <c r="B263" s="21" t="s">
        <v>239</v>
      </c>
      <c r="C263" s="18">
        <v>54.396000000000001</v>
      </c>
      <c r="D263" s="18">
        <v>0.76200000000000001</v>
      </c>
      <c r="E263" s="18">
        <v>0.40600000000000003</v>
      </c>
      <c r="F263" s="18">
        <v>2.871</v>
      </c>
      <c r="G263" s="18">
        <v>7.6999999999999999E-2</v>
      </c>
      <c r="H263" s="18">
        <v>18.129000000000001</v>
      </c>
      <c r="I263" s="18">
        <v>22.47</v>
      </c>
      <c r="J263" s="18">
        <v>0.36299999999999999</v>
      </c>
      <c r="K263" s="18">
        <v>6.0000000000000001E-3</v>
      </c>
      <c r="L263" s="18">
        <v>3.9E-2</v>
      </c>
      <c r="M263" s="18">
        <v>0.76</v>
      </c>
      <c r="N263" s="18">
        <v>100.28</v>
      </c>
      <c r="O263" s="18">
        <v>91.8</v>
      </c>
      <c r="P263" s="18">
        <v>1.8720000000000001</v>
      </c>
      <c r="Q263" s="18">
        <v>5533</v>
      </c>
      <c r="R263" s="18">
        <v>0.44</v>
      </c>
      <c r="S263" s="18">
        <v>0.52</v>
      </c>
      <c r="T263" s="22">
        <v>0.05</v>
      </c>
    </row>
    <row r="264" spans="1:20">
      <c r="A264" s="18" t="s">
        <v>1004</v>
      </c>
      <c r="B264" s="21" t="s">
        <v>240</v>
      </c>
      <c r="C264" s="18">
        <v>53.997</v>
      </c>
      <c r="D264" s="18">
        <v>1.02</v>
      </c>
      <c r="E264" s="18">
        <v>0.48499999999999999</v>
      </c>
      <c r="F264" s="18">
        <v>3.4039999999999999</v>
      </c>
      <c r="G264" s="18">
        <v>9.1999999999999998E-2</v>
      </c>
      <c r="H264" s="18">
        <v>17.959</v>
      </c>
      <c r="I264" s="18">
        <v>22.212</v>
      </c>
      <c r="J264" s="18">
        <v>0.42599999999999999</v>
      </c>
      <c r="K264" s="18">
        <v>8.0000000000000002E-3</v>
      </c>
      <c r="L264" s="18">
        <v>4.4999999999999998E-2</v>
      </c>
      <c r="M264" s="18">
        <v>0.502</v>
      </c>
      <c r="N264" s="18">
        <v>100.149</v>
      </c>
      <c r="O264" s="18">
        <v>90.3</v>
      </c>
      <c r="P264" s="18">
        <v>1.0349999999999999</v>
      </c>
      <c r="Q264" s="18">
        <v>4581</v>
      </c>
      <c r="R264" s="18">
        <v>0.44</v>
      </c>
      <c r="S264" s="18">
        <v>0.51</v>
      </c>
      <c r="T264" s="22">
        <v>0.05</v>
      </c>
    </row>
    <row r="265" spans="1:20">
      <c r="A265" s="18" t="s">
        <v>1004</v>
      </c>
      <c r="B265" s="21" t="s">
        <v>241</v>
      </c>
      <c r="C265" s="18">
        <v>54.168999999999997</v>
      </c>
      <c r="D265" s="18">
        <v>0.79500000000000004</v>
      </c>
      <c r="E265" s="18">
        <v>0.4</v>
      </c>
      <c r="F265" s="18">
        <v>2.9329999999999998</v>
      </c>
      <c r="G265" s="18">
        <v>8.1000000000000003E-2</v>
      </c>
      <c r="H265" s="18">
        <v>18.155999999999999</v>
      </c>
      <c r="I265" s="18">
        <v>22.417999999999999</v>
      </c>
      <c r="J265" s="18">
        <v>0.32800000000000001</v>
      </c>
      <c r="K265" s="18">
        <v>8.0000000000000002E-3</v>
      </c>
      <c r="L265" s="18">
        <v>4.8000000000000001E-2</v>
      </c>
      <c r="M265" s="18">
        <v>0.69</v>
      </c>
      <c r="N265" s="18">
        <v>100.02500000000001</v>
      </c>
      <c r="O265" s="18">
        <v>91.6</v>
      </c>
      <c r="P265" s="18">
        <v>1.7270000000000001</v>
      </c>
      <c r="Q265" s="18">
        <v>5606</v>
      </c>
      <c r="R265" s="18">
        <v>0.44</v>
      </c>
      <c r="S265" s="18">
        <v>0.52</v>
      </c>
      <c r="T265" s="22">
        <v>0.04</v>
      </c>
    </row>
    <row r="266" spans="1:20">
      <c r="A266" s="18" t="s">
        <v>1004</v>
      </c>
      <c r="B266" s="21" t="s">
        <v>242</v>
      </c>
      <c r="C266" s="18">
        <v>54.293999999999997</v>
      </c>
      <c r="D266" s="18">
        <v>0.78100000000000003</v>
      </c>
      <c r="E266" s="18">
        <v>0.36599999999999999</v>
      </c>
      <c r="F266" s="18">
        <v>2.718</v>
      </c>
      <c r="G266" s="18">
        <v>7.2999999999999995E-2</v>
      </c>
      <c r="H266" s="18">
        <v>18.05</v>
      </c>
      <c r="I266" s="18">
        <v>22.768000000000001</v>
      </c>
      <c r="J266" s="18">
        <v>0.35899999999999999</v>
      </c>
      <c r="K266" s="18">
        <v>8.0000000000000002E-3</v>
      </c>
      <c r="L266" s="18">
        <v>4.4999999999999998E-2</v>
      </c>
      <c r="M266" s="18">
        <v>0.745</v>
      </c>
      <c r="N266" s="18">
        <v>100.206</v>
      </c>
      <c r="O266" s="18">
        <v>92.1</v>
      </c>
      <c r="P266" s="18">
        <v>2.036</v>
      </c>
      <c r="Q266" s="18">
        <v>6226</v>
      </c>
      <c r="R266" s="18">
        <v>0.44</v>
      </c>
      <c r="S266" s="18">
        <v>0.52</v>
      </c>
      <c r="T266" s="22">
        <v>0.04</v>
      </c>
    </row>
    <row r="267" spans="1:20">
      <c r="A267" s="18" t="s">
        <v>1004</v>
      </c>
      <c r="B267" s="21" t="s">
        <v>243</v>
      </c>
      <c r="C267" s="18">
        <v>53.862000000000002</v>
      </c>
      <c r="D267" s="18">
        <v>1.014</v>
      </c>
      <c r="E267" s="18">
        <v>0.53900000000000003</v>
      </c>
      <c r="F267" s="18">
        <v>3.359</v>
      </c>
      <c r="G267" s="18">
        <v>8.8999999999999996E-2</v>
      </c>
      <c r="H267" s="18">
        <v>17.96</v>
      </c>
      <c r="I267" s="18">
        <v>22.190999999999999</v>
      </c>
      <c r="J267" s="18">
        <v>0.44500000000000001</v>
      </c>
      <c r="K267" s="18">
        <v>1.4E-2</v>
      </c>
      <c r="L267" s="18">
        <v>5.1999999999999998E-2</v>
      </c>
      <c r="M267" s="18">
        <v>0.59299999999999997</v>
      </c>
      <c r="N267" s="18">
        <v>100.117</v>
      </c>
      <c r="O267" s="18">
        <v>90.4</v>
      </c>
      <c r="P267" s="18">
        <v>1.1000000000000001</v>
      </c>
      <c r="Q267" s="18">
        <v>4119</v>
      </c>
      <c r="R267" s="18">
        <v>0.44</v>
      </c>
      <c r="S267" s="18">
        <v>0.52</v>
      </c>
      <c r="T267" s="22">
        <v>0.04</v>
      </c>
    </row>
    <row r="268" spans="1:20">
      <c r="A268" s="18" t="s">
        <v>1004</v>
      </c>
      <c r="B268" s="21" t="s">
        <v>244</v>
      </c>
      <c r="C268" s="18">
        <v>54.337000000000003</v>
      </c>
      <c r="D268" s="18">
        <v>0.77</v>
      </c>
      <c r="E268" s="18">
        <v>0.38200000000000001</v>
      </c>
      <c r="F268" s="18">
        <v>2.7349999999999999</v>
      </c>
      <c r="G268" s="18">
        <v>7.5999999999999998E-2</v>
      </c>
      <c r="H268" s="18">
        <v>18.039000000000001</v>
      </c>
      <c r="I268" s="18">
        <v>22.792999999999999</v>
      </c>
      <c r="J268" s="18">
        <v>0.38100000000000001</v>
      </c>
      <c r="K268" s="18">
        <v>8.0000000000000002E-3</v>
      </c>
      <c r="L268" s="18">
        <v>4.1000000000000002E-2</v>
      </c>
      <c r="M268" s="18">
        <v>0.76900000000000002</v>
      </c>
      <c r="N268" s="18">
        <v>100.331</v>
      </c>
      <c r="O268" s="18">
        <v>92.1</v>
      </c>
      <c r="P268" s="18">
        <v>2.0110000000000001</v>
      </c>
      <c r="Q268" s="18">
        <v>5962</v>
      </c>
      <c r="R268" s="18">
        <v>0.44</v>
      </c>
      <c r="S268" s="18">
        <v>0.52</v>
      </c>
      <c r="T268" s="22">
        <v>0.04</v>
      </c>
    </row>
    <row r="269" spans="1:20">
      <c r="A269" s="18" t="s">
        <v>1004</v>
      </c>
      <c r="B269" s="21" t="s">
        <v>245</v>
      </c>
      <c r="C269" s="18">
        <v>54.145000000000003</v>
      </c>
      <c r="D269" s="18">
        <v>0.81599999999999995</v>
      </c>
      <c r="E269" s="18">
        <v>0.34599999999999997</v>
      </c>
      <c r="F269" s="18">
        <v>3.2290000000000001</v>
      </c>
      <c r="G269" s="18">
        <v>9.4E-2</v>
      </c>
      <c r="H269" s="18">
        <v>18.236999999999998</v>
      </c>
      <c r="I269" s="18">
        <v>22.231000000000002</v>
      </c>
      <c r="J269" s="18">
        <v>0.34</v>
      </c>
      <c r="K269" s="18">
        <v>8.9999999999999993E-3</v>
      </c>
      <c r="L269" s="18">
        <v>0.05</v>
      </c>
      <c r="M269" s="18">
        <v>0.502</v>
      </c>
      <c r="N269" s="18">
        <v>100</v>
      </c>
      <c r="O269" s="18">
        <v>90.9</v>
      </c>
      <c r="P269" s="18">
        <v>1.45</v>
      </c>
      <c r="Q269" s="18">
        <v>6425</v>
      </c>
      <c r="R269" s="18">
        <v>0.44</v>
      </c>
      <c r="S269" s="18">
        <v>0.52</v>
      </c>
      <c r="T269" s="22">
        <v>0.04</v>
      </c>
    </row>
    <row r="270" spans="1:20">
      <c r="A270" s="18" t="s">
        <v>1004</v>
      </c>
      <c r="B270" s="21" t="s">
        <v>246</v>
      </c>
      <c r="C270" s="18">
        <v>53.869</v>
      </c>
      <c r="D270" s="18">
        <v>0.76300000000000001</v>
      </c>
      <c r="E270" s="18">
        <v>0.41899999999999998</v>
      </c>
      <c r="F270" s="18">
        <v>2.6989999999999998</v>
      </c>
      <c r="G270" s="18">
        <v>7.8E-2</v>
      </c>
      <c r="H270" s="18">
        <v>17.911000000000001</v>
      </c>
      <c r="I270" s="18">
        <v>22.620999999999999</v>
      </c>
      <c r="J270" s="18">
        <v>0.374</v>
      </c>
      <c r="K270" s="18">
        <v>8.9999999999999993E-3</v>
      </c>
      <c r="L270" s="18">
        <v>5.0999999999999997E-2</v>
      </c>
      <c r="M270" s="18">
        <v>0.80700000000000005</v>
      </c>
      <c r="N270" s="18">
        <v>99.602000000000004</v>
      </c>
      <c r="O270" s="18">
        <v>92.1</v>
      </c>
      <c r="P270" s="18">
        <v>1.929</v>
      </c>
      <c r="Q270" s="18">
        <v>5405</v>
      </c>
      <c r="R270" s="18">
        <v>0.44</v>
      </c>
      <c r="S270" s="18">
        <v>0.52</v>
      </c>
      <c r="T270" s="22">
        <v>0.04</v>
      </c>
    </row>
    <row r="271" spans="1:20" s="65" customFormat="1">
      <c r="A271" s="18" t="s">
        <v>1004</v>
      </c>
      <c r="B271" s="21" t="s">
        <v>32</v>
      </c>
      <c r="C271" s="65">
        <v>54.098999999999997</v>
      </c>
      <c r="D271" s="65">
        <v>0.86</v>
      </c>
      <c r="E271" s="65">
        <v>0.43</v>
      </c>
      <c r="F271" s="65">
        <v>2.9729999999999999</v>
      </c>
      <c r="G271" s="65">
        <v>0.08</v>
      </c>
      <c r="H271" s="65">
        <v>17.911000000000001</v>
      </c>
      <c r="I271" s="65">
        <v>22.526</v>
      </c>
      <c r="J271" s="65">
        <v>0.38200000000000001</v>
      </c>
      <c r="K271" s="65">
        <v>8.0000000000000002E-3</v>
      </c>
      <c r="L271" s="65">
        <v>4.5999999999999999E-2</v>
      </c>
      <c r="M271" s="65">
        <v>0.68400000000000005</v>
      </c>
      <c r="N271" s="65">
        <v>99.998000000000005</v>
      </c>
      <c r="O271" s="65">
        <v>91.394999999999996</v>
      </c>
      <c r="P271" s="65">
        <v>1.587</v>
      </c>
      <c r="Q271" s="65">
        <v>5536.9059999999999</v>
      </c>
      <c r="R271" s="65">
        <v>0.442</v>
      </c>
      <c r="S271" s="65">
        <v>0.51300000000000001</v>
      </c>
      <c r="T271" s="66">
        <v>4.3999999999999997E-2</v>
      </c>
    </row>
    <row r="272" spans="1:20">
      <c r="A272" s="18" t="s">
        <v>1004</v>
      </c>
      <c r="B272" s="21" t="s">
        <v>29</v>
      </c>
      <c r="C272" s="18">
        <v>53.061999999999998</v>
      </c>
      <c r="D272" s="18">
        <v>0.7</v>
      </c>
      <c r="E272" s="18">
        <v>0.253</v>
      </c>
      <c r="F272" s="18">
        <v>2.6440000000000001</v>
      </c>
      <c r="G272" s="18">
        <v>5.8999999999999997E-2</v>
      </c>
      <c r="H272" s="18">
        <v>17.498000000000001</v>
      </c>
      <c r="I272" s="18">
        <v>21.940999999999999</v>
      </c>
      <c r="J272" s="18">
        <v>0.309</v>
      </c>
      <c r="K272" s="18">
        <v>1E-3</v>
      </c>
      <c r="L272" s="18">
        <v>3.1E-2</v>
      </c>
      <c r="M272" s="18">
        <v>0.183</v>
      </c>
      <c r="N272" s="18">
        <v>99.527000000000001</v>
      </c>
      <c r="O272" s="18">
        <v>89.83</v>
      </c>
      <c r="P272" s="18">
        <v>0.72</v>
      </c>
      <c r="Q272" s="18">
        <v>2509.357</v>
      </c>
      <c r="R272" s="18">
        <v>0.43099999999999999</v>
      </c>
      <c r="S272" s="18">
        <v>0.504</v>
      </c>
      <c r="T272" s="22">
        <v>3.5999999999999997E-2</v>
      </c>
    </row>
    <row r="273" spans="1:20">
      <c r="A273" s="18" t="s">
        <v>1004</v>
      </c>
      <c r="B273" s="23" t="s">
        <v>30</v>
      </c>
      <c r="C273" s="24">
        <v>54.445999999999998</v>
      </c>
      <c r="D273" s="24">
        <v>1.278</v>
      </c>
      <c r="E273" s="24">
        <v>0.874</v>
      </c>
      <c r="F273" s="24">
        <v>3.5779999999999998</v>
      </c>
      <c r="G273" s="24">
        <v>0.112</v>
      </c>
      <c r="H273" s="24">
        <v>18.236999999999998</v>
      </c>
      <c r="I273" s="24">
        <v>22.943000000000001</v>
      </c>
      <c r="J273" s="24">
        <v>0.47499999999999998</v>
      </c>
      <c r="K273" s="24">
        <v>0.02</v>
      </c>
      <c r="L273" s="24">
        <v>5.5E-2</v>
      </c>
      <c r="M273" s="24">
        <v>1.1439999999999999</v>
      </c>
      <c r="N273" s="24">
        <v>100.438</v>
      </c>
      <c r="O273" s="24">
        <v>92.256</v>
      </c>
      <c r="P273" s="24">
        <v>2.1509999999999998</v>
      </c>
      <c r="Q273" s="24">
        <v>8765.8089999999993</v>
      </c>
      <c r="R273" s="24">
        <v>0.45100000000000001</v>
      </c>
      <c r="S273" s="24">
        <v>0.52</v>
      </c>
      <c r="T273" s="25">
        <v>5.2999999999999999E-2</v>
      </c>
    </row>
    <row r="274" spans="1:20">
      <c r="A274" s="18" t="s">
        <v>1004</v>
      </c>
      <c r="B274" s="21" t="s">
        <v>247</v>
      </c>
      <c r="C274" s="18">
        <v>53.99</v>
      </c>
      <c r="D274" s="18">
        <v>0.93400000000000005</v>
      </c>
      <c r="E274" s="18">
        <v>0.47199999999999998</v>
      </c>
      <c r="F274" s="18">
        <v>2.919</v>
      </c>
      <c r="G274" s="18">
        <v>7.0000000000000007E-2</v>
      </c>
      <c r="H274" s="18">
        <v>17.741</v>
      </c>
      <c r="I274" s="18">
        <v>22.952999999999999</v>
      </c>
      <c r="J274" s="18">
        <v>0.379</v>
      </c>
      <c r="K274" s="18">
        <v>8.9999999999999993E-3</v>
      </c>
      <c r="L274" s="18">
        <v>4.2999999999999997E-2</v>
      </c>
      <c r="M274" s="18">
        <v>0.623</v>
      </c>
      <c r="N274" s="18">
        <v>100.133</v>
      </c>
      <c r="O274" s="18">
        <v>91.5</v>
      </c>
      <c r="P274" s="18">
        <v>1.3180000000000001</v>
      </c>
      <c r="Q274" s="18">
        <v>4859</v>
      </c>
      <c r="R274" s="18">
        <v>0.45</v>
      </c>
      <c r="S274" s="18">
        <v>0.43</v>
      </c>
      <c r="T274" s="22">
        <v>0.12</v>
      </c>
    </row>
    <row r="275" spans="1:20">
      <c r="A275" s="18" t="s">
        <v>1004</v>
      </c>
      <c r="B275" s="21" t="s">
        <v>248</v>
      </c>
      <c r="C275" s="18">
        <v>54.174999999999997</v>
      </c>
      <c r="D275" s="18">
        <v>0.751</v>
      </c>
      <c r="E275" s="18">
        <v>0.41199999999999998</v>
      </c>
      <c r="F275" s="18">
        <v>2.7170000000000001</v>
      </c>
      <c r="G275" s="18">
        <v>7.0999999999999994E-2</v>
      </c>
      <c r="H275" s="18">
        <v>18.062000000000001</v>
      </c>
      <c r="I275" s="18">
        <v>22.827000000000002</v>
      </c>
      <c r="J275" s="18">
        <v>0.39300000000000002</v>
      </c>
      <c r="K275" s="18">
        <v>0.01</v>
      </c>
      <c r="L275" s="18">
        <v>0.05</v>
      </c>
      <c r="M275" s="18">
        <v>0.82</v>
      </c>
      <c r="N275" s="18">
        <v>100.289</v>
      </c>
      <c r="O275" s="18">
        <v>92.1</v>
      </c>
      <c r="P275" s="18">
        <v>1.9890000000000001</v>
      </c>
      <c r="Q275" s="18">
        <v>5536</v>
      </c>
      <c r="R275" s="18">
        <v>0.45</v>
      </c>
      <c r="S275" s="18">
        <v>0.5</v>
      </c>
      <c r="T275" s="22">
        <v>0.06</v>
      </c>
    </row>
    <row r="276" spans="1:20">
      <c r="A276" s="18" t="s">
        <v>1004</v>
      </c>
      <c r="B276" s="21" t="s">
        <v>249</v>
      </c>
      <c r="C276" s="18">
        <v>53.57</v>
      </c>
      <c r="D276" s="18">
        <v>1.1100000000000001</v>
      </c>
      <c r="E276" s="18">
        <v>0.66</v>
      </c>
      <c r="F276" s="18">
        <v>3.222</v>
      </c>
      <c r="G276" s="18">
        <v>7.6999999999999999E-2</v>
      </c>
      <c r="H276" s="18">
        <v>17.646999999999998</v>
      </c>
      <c r="I276" s="18">
        <v>22.196999999999999</v>
      </c>
      <c r="J276" s="18">
        <v>0.52400000000000002</v>
      </c>
      <c r="K276" s="18">
        <v>8.0000000000000002E-3</v>
      </c>
      <c r="L276" s="18">
        <v>4.8000000000000001E-2</v>
      </c>
      <c r="M276" s="18">
        <v>1.071</v>
      </c>
      <c r="N276" s="18">
        <v>100.134</v>
      </c>
      <c r="O276" s="18">
        <v>90.6</v>
      </c>
      <c r="P276" s="18">
        <v>1.6240000000000001</v>
      </c>
      <c r="Q276" s="18">
        <v>3363</v>
      </c>
      <c r="R276" s="18">
        <v>0.44</v>
      </c>
      <c r="S276" s="18">
        <v>0.4</v>
      </c>
      <c r="T276" s="22">
        <v>0.16</v>
      </c>
    </row>
    <row r="277" spans="1:20">
      <c r="A277" s="18" t="s">
        <v>1004</v>
      </c>
      <c r="B277" s="21" t="s">
        <v>250</v>
      </c>
      <c r="C277" s="18">
        <v>54.204000000000001</v>
      </c>
      <c r="D277" s="18">
        <v>0.78300000000000003</v>
      </c>
      <c r="E277" s="18">
        <v>0.47199999999999998</v>
      </c>
      <c r="F277" s="18">
        <v>2.8660000000000001</v>
      </c>
      <c r="G277" s="18">
        <v>7.3999999999999996E-2</v>
      </c>
      <c r="H277" s="18">
        <v>17.876999999999999</v>
      </c>
      <c r="I277" s="18">
        <v>22.495999999999999</v>
      </c>
      <c r="J277" s="18">
        <v>0.43</v>
      </c>
      <c r="K277" s="18">
        <v>1.2999999999999999E-2</v>
      </c>
      <c r="L277" s="18">
        <v>4.9000000000000002E-2</v>
      </c>
      <c r="M277" s="18">
        <v>0.88100000000000001</v>
      </c>
      <c r="N277" s="18">
        <v>100.146</v>
      </c>
      <c r="O277" s="18">
        <v>91.7</v>
      </c>
      <c r="P277" s="18">
        <v>1.865</v>
      </c>
      <c r="Q277" s="18">
        <v>4762</v>
      </c>
      <c r="R277" s="18">
        <v>0.44</v>
      </c>
      <c r="S277" s="18">
        <v>0.38</v>
      </c>
      <c r="T277" s="22">
        <v>0.18</v>
      </c>
    </row>
    <row r="278" spans="1:20">
      <c r="A278" s="18" t="s">
        <v>1004</v>
      </c>
      <c r="B278" s="21" t="s">
        <v>251</v>
      </c>
      <c r="C278" s="18">
        <v>54.146000000000001</v>
      </c>
      <c r="D278" s="18">
        <v>0.76100000000000001</v>
      </c>
      <c r="E278" s="18">
        <v>0.36699999999999999</v>
      </c>
      <c r="F278" s="18">
        <v>2.9849999999999999</v>
      </c>
      <c r="G278" s="18">
        <v>7.2999999999999995E-2</v>
      </c>
      <c r="H278" s="18">
        <v>18.065999999999999</v>
      </c>
      <c r="I278" s="18">
        <v>22.242000000000001</v>
      </c>
      <c r="J278" s="18">
        <v>0.38700000000000001</v>
      </c>
      <c r="K278" s="18">
        <v>0.02</v>
      </c>
      <c r="L278" s="18">
        <v>5.8999999999999997E-2</v>
      </c>
      <c r="M278" s="18">
        <v>0.71799999999999997</v>
      </c>
      <c r="N278" s="18">
        <v>99.823999999999998</v>
      </c>
      <c r="O278" s="18">
        <v>91.4</v>
      </c>
      <c r="P278" s="18">
        <v>1.956</v>
      </c>
      <c r="Q278" s="18">
        <v>6065</v>
      </c>
      <c r="R278" s="18">
        <v>0.44</v>
      </c>
      <c r="S278" s="18">
        <v>0.4</v>
      </c>
      <c r="T278" s="22">
        <v>0.16</v>
      </c>
    </row>
    <row r="279" spans="1:20">
      <c r="A279" s="18" t="s">
        <v>1004</v>
      </c>
      <c r="B279" s="21" t="s">
        <v>252</v>
      </c>
      <c r="C279" s="18">
        <v>53.923999999999999</v>
      </c>
      <c r="D279" s="18">
        <v>0.55000000000000004</v>
      </c>
      <c r="E279" s="18">
        <v>0.17899999999999999</v>
      </c>
      <c r="F279" s="18">
        <v>6.5090000000000003</v>
      </c>
      <c r="G279" s="18">
        <v>0.13300000000000001</v>
      </c>
      <c r="H279" s="18">
        <v>14.871</v>
      </c>
      <c r="I279" s="18">
        <v>21.844999999999999</v>
      </c>
      <c r="J279" s="18">
        <v>1.4610000000000001</v>
      </c>
      <c r="K279" s="18">
        <v>4.0000000000000001E-3</v>
      </c>
      <c r="L279" s="18">
        <v>2.8000000000000001E-2</v>
      </c>
      <c r="M279" s="18">
        <v>0.246</v>
      </c>
      <c r="N279" s="18">
        <v>99.75</v>
      </c>
      <c r="O279" s="18">
        <v>80.099999999999994</v>
      </c>
      <c r="P279" s="18">
        <v>1.37</v>
      </c>
      <c r="Q279" s="18">
        <v>12188</v>
      </c>
      <c r="R279" s="18">
        <v>0.47</v>
      </c>
      <c r="S279" s="18">
        <v>0.49</v>
      </c>
      <c r="T279" s="22">
        <v>0.04</v>
      </c>
    </row>
    <row r="280" spans="1:20">
      <c r="A280" s="18" t="s">
        <v>1004</v>
      </c>
      <c r="B280" s="21" t="s">
        <v>253</v>
      </c>
      <c r="C280" s="18">
        <v>53.978000000000002</v>
      </c>
      <c r="D280" s="18">
        <v>0.89300000000000002</v>
      </c>
      <c r="E280" s="18">
        <v>0.46800000000000003</v>
      </c>
      <c r="F280" s="18">
        <v>2.7490000000000001</v>
      </c>
      <c r="G280" s="18">
        <v>7.5999999999999998E-2</v>
      </c>
      <c r="H280" s="18">
        <v>17.802</v>
      </c>
      <c r="I280" s="18">
        <v>22.739000000000001</v>
      </c>
      <c r="J280" s="18">
        <v>0.434</v>
      </c>
      <c r="K280" s="18">
        <v>0.01</v>
      </c>
      <c r="L280" s="18">
        <v>4.7E-2</v>
      </c>
      <c r="M280" s="18">
        <v>0.89</v>
      </c>
      <c r="N280" s="18">
        <v>100.086</v>
      </c>
      <c r="O280" s="18">
        <v>91.9</v>
      </c>
      <c r="P280" s="18">
        <v>1.9</v>
      </c>
      <c r="Q280" s="18">
        <v>4856</v>
      </c>
      <c r="R280" s="18">
        <v>0.45</v>
      </c>
      <c r="S280" s="18">
        <v>0.38</v>
      </c>
      <c r="T280" s="22">
        <v>0.18</v>
      </c>
    </row>
    <row r="281" spans="1:20">
      <c r="A281" s="18" t="s">
        <v>1004</v>
      </c>
      <c r="B281" s="21" t="s">
        <v>254</v>
      </c>
      <c r="C281" s="18">
        <v>54.332999999999998</v>
      </c>
      <c r="D281" s="18">
        <v>0.77300000000000002</v>
      </c>
      <c r="E281" s="18">
        <v>0.38</v>
      </c>
      <c r="F281" s="18">
        <v>2.6930000000000001</v>
      </c>
      <c r="G281" s="18">
        <v>7.4999999999999997E-2</v>
      </c>
      <c r="H281" s="18">
        <v>18.085999999999999</v>
      </c>
      <c r="I281" s="18">
        <v>22.622</v>
      </c>
      <c r="J281" s="18">
        <v>0.35399999999999998</v>
      </c>
      <c r="K281" s="18">
        <v>1.2E-2</v>
      </c>
      <c r="L281" s="18">
        <v>5.1999999999999998E-2</v>
      </c>
      <c r="M281" s="18">
        <v>0.754</v>
      </c>
      <c r="N281" s="18">
        <v>100.134</v>
      </c>
      <c r="O281" s="18">
        <v>92.2</v>
      </c>
      <c r="P281" s="18">
        <v>1.984</v>
      </c>
      <c r="Q281" s="18">
        <v>5950</v>
      </c>
      <c r="R281" s="18">
        <v>0.44</v>
      </c>
      <c r="S281" s="18">
        <v>0.49</v>
      </c>
      <c r="T281" s="22">
        <v>7.0000000000000007E-2</v>
      </c>
    </row>
    <row r="282" spans="1:20">
      <c r="A282" s="18" t="s">
        <v>1004</v>
      </c>
      <c r="B282" s="21" t="s">
        <v>255</v>
      </c>
      <c r="C282" s="18">
        <v>53.561999999999998</v>
      </c>
      <c r="D282" s="18">
        <v>1.0309999999999999</v>
      </c>
      <c r="E282" s="18">
        <v>0.51200000000000001</v>
      </c>
      <c r="F282" s="18">
        <v>2.9580000000000002</v>
      </c>
      <c r="G282" s="18">
        <v>7.6999999999999999E-2</v>
      </c>
      <c r="H282" s="18">
        <v>17.603000000000002</v>
      </c>
      <c r="I282" s="18">
        <v>22.503</v>
      </c>
      <c r="J282" s="18">
        <v>0.45700000000000002</v>
      </c>
      <c r="K282" s="18">
        <v>6.0000000000000001E-3</v>
      </c>
      <c r="L282" s="18">
        <v>0.05</v>
      </c>
      <c r="M282" s="18">
        <v>0.85</v>
      </c>
      <c r="N282" s="18">
        <v>99.608999999999995</v>
      </c>
      <c r="O282" s="18">
        <v>91.3</v>
      </c>
      <c r="P282" s="18">
        <v>1.661</v>
      </c>
      <c r="Q282" s="18">
        <v>4397</v>
      </c>
      <c r="R282" s="18">
        <v>0.44</v>
      </c>
      <c r="S282" s="18">
        <v>0.52</v>
      </c>
      <c r="T282" s="22">
        <v>0.04</v>
      </c>
    </row>
    <row r="283" spans="1:20">
      <c r="A283" s="18" t="s">
        <v>1004</v>
      </c>
      <c r="B283" s="21" t="s">
        <v>256</v>
      </c>
      <c r="C283" s="18">
        <v>53.823999999999998</v>
      </c>
      <c r="D283" s="18">
        <v>1.012</v>
      </c>
      <c r="E283" s="18">
        <v>0.48</v>
      </c>
      <c r="F283" s="18">
        <v>3.2320000000000002</v>
      </c>
      <c r="G283" s="18">
        <v>8.6999999999999994E-2</v>
      </c>
      <c r="H283" s="18">
        <v>17.837</v>
      </c>
      <c r="I283" s="18">
        <v>22.411000000000001</v>
      </c>
      <c r="J283" s="18">
        <v>0.434</v>
      </c>
      <c r="K283" s="18">
        <v>8.0000000000000002E-3</v>
      </c>
      <c r="L283" s="18">
        <v>4.1000000000000002E-2</v>
      </c>
      <c r="M283" s="18">
        <v>0.60299999999999998</v>
      </c>
      <c r="N283" s="18">
        <v>99.97</v>
      </c>
      <c r="O283" s="18">
        <v>90.7</v>
      </c>
      <c r="P283" s="18">
        <v>1.258</v>
      </c>
      <c r="Q283" s="18">
        <v>4672</v>
      </c>
      <c r="R283" s="18">
        <v>0.44</v>
      </c>
      <c r="S283" s="18">
        <v>0.5</v>
      </c>
      <c r="T283" s="22">
        <v>0.05</v>
      </c>
    </row>
    <row r="284" spans="1:20">
      <c r="A284" s="18" t="s">
        <v>1004</v>
      </c>
      <c r="B284" s="21" t="s">
        <v>257</v>
      </c>
      <c r="C284" s="18">
        <v>53.912999999999997</v>
      </c>
      <c r="D284" s="18">
        <v>0.86499999999999999</v>
      </c>
      <c r="E284" s="18">
        <v>0.376</v>
      </c>
      <c r="F284" s="18">
        <v>2.8740000000000001</v>
      </c>
      <c r="G284" s="18">
        <v>7.9000000000000001E-2</v>
      </c>
      <c r="H284" s="18">
        <v>17.814</v>
      </c>
      <c r="I284" s="18">
        <v>22.849</v>
      </c>
      <c r="J284" s="18">
        <v>0.38200000000000001</v>
      </c>
      <c r="K284" s="18">
        <v>5.0000000000000001E-3</v>
      </c>
      <c r="L284" s="18">
        <v>4.2000000000000003E-2</v>
      </c>
      <c r="M284" s="18">
        <v>0.70599999999999996</v>
      </c>
      <c r="N284" s="18">
        <v>99.906000000000006</v>
      </c>
      <c r="O284" s="18">
        <v>91.6</v>
      </c>
      <c r="P284" s="18">
        <v>1.877</v>
      </c>
      <c r="Q284" s="18">
        <v>6076</v>
      </c>
      <c r="R284" s="18">
        <v>0.45</v>
      </c>
      <c r="S284" s="18">
        <v>0.51</v>
      </c>
      <c r="T284" s="22">
        <v>0.05</v>
      </c>
    </row>
    <row r="285" spans="1:20">
      <c r="A285" s="18" t="s">
        <v>1004</v>
      </c>
      <c r="B285" s="21" t="s">
        <v>258</v>
      </c>
      <c r="C285" s="18">
        <v>53.884999999999998</v>
      </c>
      <c r="D285" s="18">
        <v>0.79900000000000004</v>
      </c>
      <c r="E285" s="18">
        <v>0.35299999999999998</v>
      </c>
      <c r="F285" s="18">
        <v>2.7759999999999998</v>
      </c>
      <c r="G285" s="18">
        <v>7.6999999999999999E-2</v>
      </c>
      <c r="H285" s="18">
        <v>18.042999999999999</v>
      </c>
      <c r="I285" s="18">
        <v>22.725000000000001</v>
      </c>
      <c r="J285" s="18">
        <v>0.36399999999999999</v>
      </c>
      <c r="K285" s="18">
        <v>8.9999999999999993E-3</v>
      </c>
      <c r="L285" s="18">
        <v>4.4999999999999998E-2</v>
      </c>
      <c r="M285" s="18">
        <v>0.72</v>
      </c>
      <c r="N285" s="18">
        <v>99.796000000000006</v>
      </c>
      <c r="O285" s="18">
        <v>92</v>
      </c>
      <c r="P285" s="18">
        <v>2.0390000000000001</v>
      </c>
      <c r="Q285" s="18">
        <v>6433</v>
      </c>
      <c r="R285" s="18">
        <v>0.45</v>
      </c>
      <c r="S285" s="18">
        <v>0.52</v>
      </c>
      <c r="T285" s="22">
        <v>0.04</v>
      </c>
    </row>
    <row r="286" spans="1:20">
      <c r="A286" s="18" t="s">
        <v>1004</v>
      </c>
      <c r="B286" s="21" t="s">
        <v>259</v>
      </c>
      <c r="C286" s="18">
        <v>53.499000000000002</v>
      </c>
      <c r="D286" s="18">
        <v>0.98699999999999999</v>
      </c>
      <c r="E286" s="18">
        <v>0.69699999999999995</v>
      </c>
      <c r="F286" s="18">
        <v>2.94</v>
      </c>
      <c r="G286" s="18">
        <v>7.0999999999999994E-2</v>
      </c>
      <c r="H286" s="18">
        <v>17.634</v>
      </c>
      <c r="I286" s="18">
        <v>22.236999999999998</v>
      </c>
      <c r="J286" s="18">
        <v>0.51300000000000001</v>
      </c>
      <c r="K286" s="18">
        <v>1.4999999999999999E-2</v>
      </c>
      <c r="L286" s="18">
        <v>4.9000000000000002E-2</v>
      </c>
      <c r="M286" s="18">
        <v>1.18</v>
      </c>
      <c r="N286" s="18">
        <v>99.822000000000003</v>
      </c>
      <c r="O286" s="18">
        <v>91.4</v>
      </c>
      <c r="P286" s="18">
        <v>1.6919999999999999</v>
      </c>
      <c r="Q286" s="18">
        <v>3189</v>
      </c>
      <c r="R286" s="18">
        <v>0.44</v>
      </c>
      <c r="S286" s="18">
        <v>0.38</v>
      </c>
      <c r="T286" s="22">
        <v>0.18</v>
      </c>
    </row>
    <row r="287" spans="1:20">
      <c r="A287" s="18" t="s">
        <v>1004</v>
      </c>
      <c r="B287" s="21" t="s">
        <v>260</v>
      </c>
      <c r="C287" s="18">
        <v>53.707999999999998</v>
      </c>
      <c r="D287" s="18">
        <v>0.998</v>
      </c>
      <c r="E287" s="18">
        <v>0.56599999999999995</v>
      </c>
      <c r="F287" s="18">
        <v>3.4390000000000001</v>
      </c>
      <c r="G287" s="18">
        <v>8.7999999999999995E-2</v>
      </c>
      <c r="H287" s="18">
        <v>17.974</v>
      </c>
      <c r="I287" s="18">
        <v>22.356999999999999</v>
      </c>
      <c r="J287" s="18">
        <v>0.41899999999999998</v>
      </c>
      <c r="K287" s="18">
        <v>7.0000000000000001E-3</v>
      </c>
      <c r="L287" s="18">
        <v>5.0999999999999997E-2</v>
      </c>
      <c r="M287" s="18">
        <v>0.33800000000000002</v>
      </c>
      <c r="N287" s="18">
        <v>99.945999999999998</v>
      </c>
      <c r="O287" s="18">
        <v>90.2</v>
      </c>
      <c r="P287" s="18">
        <v>0.59799999999999998</v>
      </c>
      <c r="Q287" s="18">
        <v>3952</v>
      </c>
      <c r="R287" s="18">
        <v>0.45</v>
      </c>
      <c r="S287" s="18">
        <v>0.48</v>
      </c>
      <c r="T287" s="22">
        <v>0.08</v>
      </c>
    </row>
    <row r="288" spans="1:20">
      <c r="A288" s="18" t="s">
        <v>1004</v>
      </c>
      <c r="B288" s="21" t="s">
        <v>261</v>
      </c>
      <c r="C288" s="18">
        <v>53.951000000000001</v>
      </c>
      <c r="D288" s="18">
        <v>0.80300000000000005</v>
      </c>
      <c r="E288" s="18">
        <v>0.34899999999999998</v>
      </c>
      <c r="F288" s="18">
        <v>2.7250000000000001</v>
      </c>
      <c r="G288" s="18">
        <v>7.4999999999999997E-2</v>
      </c>
      <c r="H288" s="18">
        <v>17.986999999999998</v>
      </c>
      <c r="I288" s="18">
        <v>22.785</v>
      </c>
      <c r="J288" s="18">
        <v>0.33600000000000002</v>
      </c>
      <c r="K288" s="18">
        <v>1.0999999999999999E-2</v>
      </c>
      <c r="L288" s="18">
        <v>5.0999999999999997E-2</v>
      </c>
      <c r="M288" s="18">
        <v>0.71299999999999997</v>
      </c>
      <c r="N288" s="18">
        <v>99.786000000000001</v>
      </c>
      <c r="O288" s="18">
        <v>92.1</v>
      </c>
      <c r="P288" s="18">
        <v>2.0409999999999999</v>
      </c>
      <c r="Q288" s="18">
        <v>6526</v>
      </c>
      <c r="R288" s="18">
        <v>0.45</v>
      </c>
      <c r="S288" s="18">
        <v>0.41</v>
      </c>
      <c r="T288" s="22">
        <v>0.14000000000000001</v>
      </c>
    </row>
    <row r="289" spans="1:20">
      <c r="A289" s="18" t="s">
        <v>1004</v>
      </c>
      <c r="B289" s="21" t="s">
        <v>262</v>
      </c>
      <c r="C289" s="18">
        <v>53.615000000000002</v>
      </c>
      <c r="D289" s="18">
        <v>0.93500000000000005</v>
      </c>
      <c r="E289" s="18">
        <v>0.51300000000000001</v>
      </c>
      <c r="F289" s="18">
        <v>3.0009999999999999</v>
      </c>
      <c r="G289" s="18">
        <v>7.8E-2</v>
      </c>
      <c r="H289" s="18">
        <v>17.664000000000001</v>
      </c>
      <c r="I289" s="18">
        <v>22.478000000000002</v>
      </c>
      <c r="J289" s="18">
        <v>0.41899999999999998</v>
      </c>
      <c r="K289" s="18">
        <v>8.9999999999999993E-3</v>
      </c>
      <c r="L289" s="18">
        <v>4.2999999999999997E-2</v>
      </c>
      <c r="M289" s="18">
        <v>0.78500000000000003</v>
      </c>
      <c r="N289" s="18">
        <v>99.54</v>
      </c>
      <c r="O289" s="18">
        <v>91.2</v>
      </c>
      <c r="P289" s="18">
        <v>1.5309999999999999</v>
      </c>
      <c r="Q289" s="18">
        <v>4383</v>
      </c>
      <c r="R289" s="18">
        <v>0.44</v>
      </c>
      <c r="S289" s="18">
        <v>0.52</v>
      </c>
      <c r="T289" s="22">
        <v>0.04</v>
      </c>
    </row>
    <row r="290" spans="1:20" s="65" customFormat="1">
      <c r="A290" s="18" t="s">
        <v>1004</v>
      </c>
      <c r="B290" s="21" t="s">
        <v>32</v>
      </c>
      <c r="C290" s="65">
        <v>53.892000000000003</v>
      </c>
      <c r="D290" s="65">
        <v>0.874</v>
      </c>
      <c r="E290" s="65">
        <v>0.45400000000000001</v>
      </c>
      <c r="F290" s="65">
        <v>3.1629999999999998</v>
      </c>
      <c r="G290" s="65">
        <v>0.08</v>
      </c>
      <c r="H290" s="65">
        <v>17.669</v>
      </c>
      <c r="I290" s="65">
        <v>22.516999999999999</v>
      </c>
      <c r="J290" s="65">
        <v>0.48</v>
      </c>
      <c r="K290" s="65">
        <v>0.01</v>
      </c>
      <c r="L290" s="65">
        <v>4.7E-2</v>
      </c>
      <c r="M290" s="65">
        <v>0.74399999999999999</v>
      </c>
      <c r="N290" s="65">
        <v>99.929000000000002</v>
      </c>
      <c r="O290" s="65">
        <v>90.745000000000005</v>
      </c>
      <c r="P290" s="65">
        <v>1.669</v>
      </c>
      <c r="Q290" s="65">
        <v>5450.5219999999999</v>
      </c>
      <c r="R290" s="65">
        <v>0.44500000000000001</v>
      </c>
      <c r="S290" s="65">
        <v>0.45600000000000002</v>
      </c>
      <c r="T290" s="66">
        <v>9.9000000000000005E-2</v>
      </c>
    </row>
    <row r="291" spans="1:20">
      <c r="A291" s="18" t="s">
        <v>1004</v>
      </c>
      <c r="B291" s="21" t="s">
        <v>29</v>
      </c>
      <c r="C291" s="18">
        <v>53.499000000000002</v>
      </c>
      <c r="D291" s="18">
        <v>0.55000000000000004</v>
      </c>
      <c r="E291" s="18">
        <v>0.17899999999999999</v>
      </c>
      <c r="F291" s="18">
        <v>2.6930000000000001</v>
      </c>
      <c r="G291" s="18">
        <v>7.0000000000000007E-2</v>
      </c>
      <c r="H291" s="18">
        <v>14.871</v>
      </c>
      <c r="I291" s="18">
        <v>21.844999999999999</v>
      </c>
      <c r="J291" s="18">
        <v>0.33600000000000002</v>
      </c>
      <c r="K291" s="18">
        <v>4.0000000000000001E-3</v>
      </c>
      <c r="L291" s="18">
        <v>2.8000000000000001E-2</v>
      </c>
      <c r="M291" s="18">
        <v>0.246</v>
      </c>
      <c r="N291" s="18">
        <v>99.54</v>
      </c>
      <c r="O291" s="18">
        <v>80.100999999999999</v>
      </c>
      <c r="P291" s="18">
        <v>0.59799999999999998</v>
      </c>
      <c r="Q291" s="18">
        <v>3189.3539999999998</v>
      </c>
      <c r="R291" s="18">
        <v>0.435</v>
      </c>
      <c r="S291" s="18">
        <v>0.375</v>
      </c>
      <c r="T291" s="22">
        <v>3.5999999999999997E-2</v>
      </c>
    </row>
    <row r="292" spans="1:20">
      <c r="A292" s="18" t="s">
        <v>1004</v>
      </c>
      <c r="B292" s="23" t="s">
        <v>30</v>
      </c>
      <c r="C292" s="24">
        <v>54.332999999999998</v>
      </c>
      <c r="D292" s="24">
        <v>1.1100000000000001</v>
      </c>
      <c r="E292" s="24">
        <v>0.69699999999999995</v>
      </c>
      <c r="F292" s="24">
        <v>6.5090000000000003</v>
      </c>
      <c r="G292" s="24">
        <v>0.13300000000000001</v>
      </c>
      <c r="H292" s="24">
        <v>18.085999999999999</v>
      </c>
      <c r="I292" s="24">
        <v>22.952999999999999</v>
      </c>
      <c r="J292" s="24">
        <v>1.4610000000000001</v>
      </c>
      <c r="K292" s="24">
        <v>0.02</v>
      </c>
      <c r="L292" s="24">
        <v>5.8999999999999997E-2</v>
      </c>
      <c r="M292" s="24">
        <v>1.18</v>
      </c>
      <c r="N292" s="24">
        <v>100.289</v>
      </c>
      <c r="O292" s="24">
        <v>92.206999999999994</v>
      </c>
      <c r="P292" s="24">
        <v>2.0409999999999999</v>
      </c>
      <c r="Q292" s="24">
        <v>12188.482</v>
      </c>
      <c r="R292" s="24">
        <v>0.46700000000000003</v>
      </c>
      <c r="S292" s="24">
        <v>0.51900000000000002</v>
      </c>
      <c r="T292" s="25">
        <v>0.184</v>
      </c>
    </row>
    <row r="293" spans="1:20">
      <c r="A293" s="18" t="s">
        <v>1004</v>
      </c>
      <c r="B293" s="21" t="s">
        <v>263</v>
      </c>
      <c r="C293" s="18">
        <v>53.808</v>
      </c>
      <c r="D293" s="18">
        <v>0.88500000000000001</v>
      </c>
      <c r="E293" s="18">
        <v>0.45800000000000002</v>
      </c>
      <c r="F293" s="18">
        <v>2.625</v>
      </c>
      <c r="G293" s="18">
        <v>7.1999999999999995E-2</v>
      </c>
      <c r="H293" s="18">
        <v>17.641999999999999</v>
      </c>
      <c r="I293" s="18">
        <v>22.962</v>
      </c>
      <c r="J293" s="18">
        <v>0.41899999999999998</v>
      </c>
      <c r="K293" s="18">
        <v>0.01</v>
      </c>
      <c r="L293" s="18">
        <v>5.6000000000000001E-2</v>
      </c>
      <c r="M293" s="18">
        <v>0.90100000000000002</v>
      </c>
      <c r="N293" s="18">
        <v>99.837999999999994</v>
      </c>
      <c r="O293" s="18">
        <v>92.2</v>
      </c>
      <c r="P293" s="18">
        <v>1.968</v>
      </c>
      <c r="Q293" s="18">
        <v>5015</v>
      </c>
      <c r="R293" s="18">
        <v>0.45</v>
      </c>
      <c r="S293" s="18">
        <v>0.51</v>
      </c>
      <c r="T293" s="22">
        <v>0.04</v>
      </c>
    </row>
    <row r="294" spans="1:20">
      <c r="A294" s="18" t="s">
        <v>1004</v>
      </c>
      <c r="B294" s="21" t="s">
        <v>264</v>
      </c>
      <c r="C294" s="18">
        <v>53.484999999999999</v>
      </c>
      <c r="D294" s="18">
        <v>0.98899999999999999</v>
      </c>
      <c r="E294" s="18">
        <v>0.47899999999999998</v>
      </c>
      <c r="F294" s="18">
        <v>3.298</v>
      </c>
      <c r="G294" s="18">
        <v>8.6999999999999994E-2</v>
      </c>
      <c r="H294" s="18">
        <v>17.584</v>
      </c>
      <c r="I294" s="18">
        <v>22.591999999999999</v>
      </c>
      <c r="J294" s="18">
        <v>0.439</v>
      </c>
      <c r="K294" s="18">
        <v>1.0999999999999999E-2</v>
      </c>
      <c r="L294" s="18">
        <v>4.5999999999999999E-2</v>
      </c>
      <c r="M294" s="18">
        <v>0.69199999999999995</v>
      </c>
      <c r="N294" s="18">
        <v>99.703000000000003</v>
      </c>
      <c r="O294" s="18">
        <v>90.4</v>
      </c>
      <c r="P294" s="18">
        <v>1.4470000000000001</v>
      </c>
      <c r="Q294" s="18">
        <v>4720</v>
      </c>
      <c r="R294" s="18">
        <v>0.45</v>
      </c>
      <c r="S294" s="18">
        <v>0.39</v>
      </c>
      <c r="T294" s="22">
        <v>0.16</v>
      </c>
    </row>
    <row r="295" spans="1:20">
      <c r="A295" s="18" t="s">
        <v>1004</v>
      </c>
      <c r="B295" s="21" t="s">
        <v>265</v>
      </c>
      <c r="C295" s="18">
        <v>53.695</v>
      </c>
      <c r="D295" s="18">
        <v>0.90100000000000002</v>
      </c>
      <c r="E295" s="18">
        <v>0.625</v>
      </c>
      <c r="F295" s="18">
        <v>2.7469999999999999</v>
      </c>
      <c r="G295" s="18">
        <v>7.0999999999999994E-2</v>
      </c>
      <c r="H295" s="18">
        <v>17.654</v>
      </c>
      <c r="I295" s="18">
        <v>22.609000000000002</v>
      </c>
      <c r="J295" s="18">
        <v>0.45700000000000002</v>
      </c>
      <c r="K295" s="18">
        <v>1.0999999999999999E-2</v>
      </c>
      <c r="L295" s="18">
        <v>5.3999999999999999E-2</v>
      </c>
      <c r="M295" s="18">
        <v>1.0760000000000001</v>
      </c>
      <c r="N295" s="18">
        <v>99.9</v>
      </c>
      <c r="O295" s="18">
        <v>91.9</v>
      </c>
      <c r="P295" s="18">
        <v>1.7230000000000001</v>
      </c>
      <c r="Q295" s="18">
        <v>3619</v>
      </c>
      <c r="R295" s="18">
        <v>0.44</v>
      </c>
      <c r="S295" s="18">
        <v>0.39</v>
      </c>
      <c r="T295" s="22">
        <v>0.17</v>
      </c>
    </row>
    <row r="296" spans="1:20">
      <c r="A296" s="18" t="s">
        <v>1004</v>
      </c>
      <c r="B296" s="21" t="s">
        <v>266</v>
      </c>
      <c r="C296" s="18">
        <v>53.037999999999997</v>
      </c>
      <c r="D296" s="18">
        <v>1.39</v>
      </c>
      <c r="E296" s="18">
        <v>0.88</v>
      </c>
      <c r="F296" s="18">
        <v>4.0010000000000003</v>
      </c>
      <c r="G296" s="18">
        <v>0.104</v>
      </c>
      <c r="H296" s="18">
        <v>17.704999999999998</v>
      </c>
      <c r="I296" s="18">
        <v>21.672999999999998</v>
      </c>
      <c r="J296" s="18">
        <v>0.45300000000000001</v>
      </c>
      <c r="K296" s="18">
        <v>6.0000000000000001E-3</v>
      </c>
      <c r="L296" s="18">
        <v>4.1000000000000002E-2</v>
      </c>
      <c r="M296" s="18">
        <v>0.60799999999999998</v>
      </c>
      <c r="N296" s="18">
        <v>99.9</v>
      </c>
      <c r="O296" s="18">
        <v>88.6</v>
      </c>
      <c r="P296" s="18">
        <v>0.69199999999999995</v>
      </c>
      <c r="Q296" s="18">
        <v>2464</v>
      </c>
      <c r="R296" s="18">
        <v>0.41</v>
      </c>
      <c r="S296" s="18">
        <v>0.55000000000000004</v>
      </c>
      <c r="T296" s="22">
        <v>0.03</v>
      </c>
    </row>
    <row r="297" spans="1:20">
      <c r="A297" s="18" t="s">
        <v>1004</v>
      </c>
      <c r="B297" s="21" t="s">
        <v>267</v>
      </c>
      <c r="C297" s="18">
        <v>53.781999999999996</v>
      </c>
      <c r="D297" s="18">
        <v>0.84099999999999997</v>
      </c>
      <c r="E297" s="18">
        <v>0.48699999999999999</v>
      </c>
      <c r="F297" s="18">
        <v>2.6549999999999998</v>
      </c>
      <c r="G297" s="18">
        <v>6.6000000000000003E-2</v>
      </c>
      <c r="H297" s="18">
        <v>17.797999999999998</v>
      </c>
      <c r="I297" s="18">
        <v>22.847999999999999</v>
      </c>
      <c r="J297" s="18">
        <v>0.42099999999999999</v>
      </c>
      <c r="K297" s="18">
        <v>8.9999999999999993E-3</v>
      </c>
      <c r="L297" s="18">
        <v>4.9000000000000002E-2</v>
      </c>
      <c r="M297" s="18">
        <v>0.88500000000000001</v>
      </c>
      <c r="N297" s="18">
        <v>99.840999999999994</v>
      </c>
      <c r="O297" s="18">
        <v>92.2</v>
      </c>
      <c r="P297" s="18">
        <v>1.8169999999999999</v>
      </c>
      <c r="Q297" s="18">
        <v>4692</v>
      </c>
      <c r="R297" s="18">
        <v>0.45</v>
      </c>
      <c r="S297" s="18">
        <v>0.41</v>
      </c>
      <c r="T297" s="22">
        <v>0.14000000000000001</v>
      </c>
    </row>
    <row r="298" spans="1:20">
      <c r="A298" s="18" t="s">
        <v>1004</v>
      </c>
      <c r="B298" s="21" t="s">
        <v>268</v>
      </c>
      <c r="C298" s="18">
        <v>54.277999999999999</v>
      </c>
      <c r="D298" s="18">
        <v>0.83</v>
      </c>
      <c r="E298" s="18">
        <v>0.312</v>
      </c>
      <c r="F298" s="18">
        <v>3.5249999999999999</v>
      </c>
      <c r="G298" s="18">
        <v>9.6000000000000002E-2</v>
      </c>
      <c r="H298" s="18">
        <v>17.713999999999999</v>
      </c>
      <c r="I298" s="18">
        <v>22.91</v>
      </c>
      <c r="J298" s="18">
        <v>0.37</v>
      </c>
      <c r="K298" s="18">
        <v>4.0000000000000001E-3</v>
      </c>
      <c r="L298" s="18">
        <v>3.4000000000000002E-2</v>
      </c>
      <c r="M298" s="18">
        <v>0.21199999999999999</v>
      </c>
      <c r="N298" s="18">
        <v>100.285</v>
      </c>
      <c r="O298" s="18">
        <v>89.9</v>
      </c>
      <c r="P298" s="18">
        <v>0.67900000000000005</v>
      </c>
      <c r="Q298" s="18">
        <v>7347</v>
      </c>
      <c r="R298" s="18">
        <v>0.46</v>
      </c>
      <c r="S298" s="18">
        <v>0.43</v>
      </c>
      <c r="T298" s="22">
        <v>0.11</v>
      </c>
    </row>
    <row r="299" spans="1:20">
      <c r="A299" s="18" t="s">
        <v>1004</v>
      </c>
      <c r="B299" s="21" t="s">
        <v>269</v>
      </c>
      <c r="C299" s="18">
        <v>54.143000000000001</v>
      </c>
      <c r="D299" s="18">
        <v>0.79500000000000004</v>
      </c>
      <c r="E299" s="18">
        <v>0.39600000000000002</v>
      </c>
      <c r="F299" s="18">
        <v>2.8540000000000001</v>
      </c>
      <c r="G299" s="18">
        <v>8.1000000000000003E-2</v>
      </c>
      <c r="H299" s="18">
        <v>18.245999999999999</v>
      </c>
      <c r="I299" s="18">
        <v>22.46</v>
      </c>
      <c r="J299" s="18">
        <v>0.36199999999999999</v>
      </c>
      <c r="K299" s="18">
        <v>6.0000000000000001E-3</v>
      </c>
      <c r="L299" s="18">
        <v>4.7E-2</v>
      </c>
      <c r="M299" s="18">
        <v>0.80400000000000005</v>
      </c>
      <c r="N299" s="18">
        <v>100.194</v>
      </c>
      <c r="O299" s="18">
        <v>91.8</v>
      </c>
      <c r="P299" s="18">
        <v>2.0310000000000001</v>
      </c>
      <c r="Q299" s="18">
        <v>5675</v>
      </c>
      <c r="R299" s="18">
        <v>0.44</v>
      </c>
      <c r="S299" s="18">
        <v>0.5</v>
      </c>
      <c r="T299" s="22">
        <v>0.06</v>
      </c>
    </row>
    <row r="300" spans="1:20">
      <c r="A300" s="18" t="s">
        <v>1004</v>
      </c>
      <c r="B300" s="21" t="s">
        <v>270</v>
      </c>
      <c r="C300" s="18">
        <v>53.962000000000003</v>
      </c>
      <c r="D300" s="18">
        <v>0.873</v>
      </c>
      <c r="E300" s="18">
        <v>0.49</v>
      </c>
      <c r="F300" s="18">
        <v>3.0779999999999998</v>
      </c>
      <c r="G300" s="18">
        <v>8.4000000000000005E-2</v>
      </c>
      <c r="H300" s="18">
        <v>17.937999999999999</v>
      </c>
      <c r="I300" s="18">
        <v>22.300999999999998</v>
      </c>
      <c r="J300" s="18">
        <v>0.46800000000000003</v>
      </c>
      <c r="K300" s="18">
        <v>1.0999999999999999E-2</v>
      </c>
      <c r="L300" s="18">
        <v>0.05</v>
      </c>
      <c r="M300" s="18">
        <v>0.88700000000000001</v>
      </c>
      <c r="N300" s="18">
        <v>100.142</v>
      </c>
      <c r="O300" s="18">
        <v>91.1</v>
      </c>
      <c r="P300" s="18">
        <v>1.81</v>
      </c>
      <c r="Q300" s="18">
        <v>4551</v>
      </c>
      <c r="R300" s="18">
        <v>0.44</v>
      </c>
      <c r="S300" s="18">
        <v>0.52</v>
      </c>
      <c r="T300" s="22">
        <v>0.05</v>
      </c>
    </row>
    <row r="301" spans="1:20">
      <c r="A301" s="18" t="s">
        <v>1004</v>
      </c>
      <c r="B301" s="21" t="s">
        <v>271</v>
      </c>
      <c r="C301" s="18">
        <v>53.396999999999998</v>
      </c>
      <c r="D301" s="18">
        <v>0.78800000000000003</v>
      </c>
      <c r="E301" s="18">
        <v>0.40500000000000003</v>
      </c>
      <c r="F301" s="18">
        <v>3.0259999999999998</v>
      </c>
      <c r="G301" s="18">
        <v>8.1000000000000003E-2</v>
      </c>
      <c r="H301" s="18">
        <v>17.798999999999999</v>
      </c>
      <c r="I301" s="18">
        <v>22.356000000000002</v>
      </c>
      <c r="J301" s="18">
        <v>0.36</v>
      </c>
      <c r="K301" s="18">
        <v>8.9999999999999993E-3</v>
      </c>
      <c r="L301" s="18">
        <v>0.05</v>
      </c>
      <c r="M301" s="18">
        <v>0.70899999999999996</v>
      </c>
      <c r="N301" s="18">
        <v>98.98</v>
      </c>
      <c r="O301" s="18">
        <v>91.2</v>
      </c>
      <c r="P301" s="18">
        <v>1.75</v>
      </c>
      <c r="Q301" s="18">
        <v>5519</v>
      </c>
      <c r="R301" s="18">
        <v>0.42</v>
      </c>
      <c r="S301" s="18">
        <v>0.57999999999999996</v>
      </c>
      <c r="T301" s="22">
        <v>0.01</v>
      </c>
    </row>
    <row r="302" spans="1:20">
      <c r="A302" s="18" t="s">
        <v>1004</v>
      </c>
      <c r="B302" s="21" t="s">
        <v>272</v>
      </c>
      <c r="C302" s="18">
        <v>54.061999999999998</v>
      </c>
      <c r="D302" s="18">
        <v>0.76</v>
      </c>
      <c r="E302" s="18">
        <v>0.40600000000000003</v>
      </c>
      <c r="F302" s="18">
        <v>3.0630000000000002</v>
      </c>
      <c r="G302" s="18">
        <v>8.6999999999999994E-2</v>
      </c>
      <c r="H302" s="18">
        <v>18.146999999999998</v>
      </c>
      <c r="I302" s="18">
        <v>22.399000000000001</v>
      </c>
      <c r="J302" s="18">
        <v>0.374</v>
      </c>
      <c r="K302" s="18">
        <v>5.0000000000000001E-3</v>
      </c>
      <c r="L302" s="18">
        <v>5.0999999999999997E-2</v>
      </c>
      <c r="M302" s="18">
        <v>0.59899999999999998</v>
      </c>
      <c r="N302" s="18">
        <v>99.953000000000003</v>
      </c>
      <c r="O302" s="18">
        <v>91.3</v>
      </c>
      <c r="P302" s="18">
        <v>1.474</v>
      </c>
      <c r="Q302" s="18">
        <v>5516</v>
      </c>
      <c r="R302" s="18">
        <v>0.44</v>
      </c>
      <c r="S302" s="18">
        <v>0.5</v>
      </c>
      <c r="T302" s="22">
        <v>0.06</v>
      </c>
    </row>
    <row r="303" spans="1:20">
      <c r="A303" s="18" t="s">
        <v>1004</v>
      </c>
      <c r="B303" s="21" t="s">
        <v>273</v>
      </c>
      <c r="C303" s="18">
        <v>54.232999999999997</v>
      </c>
      <c r="D303" s="18">
        <v>0.79900000000000004</v>
      </c>
      <c r="E303" s="18">
        <v>0.376</v>
      </c>
      <c r="F303" s="18">
        <v>2.875</v>
      </c>
      <c r="G303" s="18">
        <v>7.2999999999999995E-2</v>
      </c>
      <c r="H303" s="18">
        <v>17.870999999999999</v>
      </c>
      <c r="I303" s="18">
        <v>23.114999999999998</v>
      </c>
      <c r="J303" s="18">
        <v>0.35599999999999998</v>
      </c>
      <c r="K303" s="18">
        <v>2E-3</v>
      </c>
      <c r="L303" s="18">
        <v>4.2000000000000003E-2</v>
      </c>
      <c r="M303" s="18">
        <v>0.495</v>
      </c>
      <c r="N303" s="18">
        <v>100.23699999999999</v>
      </c>
      <c r="O303" s="18">
        <v>91.6</v>
      </c>
      <c r="P303" s="18">
        <v>1.3169999999999999</v>
      </c>
      <c r="Q303" s="18">
        <v>6146</v>
      </c>
      <c r="R303" s="18">
        <v>0.45</v>
      </c>
      <c r="S303" s="18">
        <v>0.48</v>
      </c>
      <c r="T303" s="22">
        <v>0.06</v>
      </c>
    </row>
    <row r="304" spans="1:20">
      <c r="A304" s="18" t="s">
        <v>1004</v>
      </c>
      <c r="B304" s="21" t="s">
        <v>274</v>
      </c>
      <c r="C304" s="18">
        <v>54.064</v>
      </c>
      <c r="D304" s="18">
        <v>0.81499999999999995</v>
      </c>
      <c r="E304" s="18">
        <v>0.373</v>
      </c>
      <c r="F304" s="18">
        <v>3.121</v>
      </c>
      <c r="G304" s="18">
        <v>8.4000000000000005E-2</v>
      </c>
      <c r="H304" s="18">
        <v>18.108000000000001</v>
      </c>
      <c r="I304" s="18">
        <v>22.506</v>
      </c>
      <c r="J304" s="18">
        <v>0.33600000000000002</v>
      </c>
      <c r="K304" s="18">
        <v>6.0000000000000001E-3</v>
      </c>
      <c r="L304" s="18">
        <v>4.5999999999999999E-2</v>
      </c>
      <c r="M304" s="18">
        <v>0.60099999999999998</v>
      </c>
      <c r="N304" s="18">
        <v>100.06100000000001</v>
      </c>
      <c r="O304" s="18">
        <v>91.1</v>
      </c>
      <c r="P304" s="18">
        <v>1.613</v>
      </c>
      <c r="Q304" s="18">
        <v>6034</v>
      </c>
      <c r="R304" s="18">
        <v>0.44</v>
      </c>
      <c r="S304" s="18">
        <v>0.5</v>
      </c>
      <c r="T304" s="22">
        <v>0.06</v>
      </c>
    </row>
    <row r="305" spans="1:20">
      <c r="A305" s="18" t="s">
        <v>1004</v>
      </c>
      <c r="B305" s="21" t="s">
        <v>275</v>
      </c>
      <c r="C305" s="18">
        <v>53.66</v>
      </c>
      <c r="D305" s="18">
        <v>0.97599999999999998</v>
      </c>
      <c r="E305" s="18">
        <v>0.46400000000000002</v>
      </c>
      <c r="F305" s="18">
        <v>3.2490000000000001</v>
      </c>
      <c r="G305" s="18">
        <v>7.9000000000000001E-2</v>
      </c>
      <c r="H305" s="18">
        <v>17.600000000000001</v>
      </c>
      <c r="I305" s="18">
        <v>22.774999999999999</v>
      </c>
      <c r="J305" s="18">
        <v>0.40799999999999997</v>
      </c>
      <c r="K305" s="18">
        <v>1E-3</v>
      </c>
      <c r="L305" s="18">
        <v>4.3999999999999997E-2</v>
      </c>
      <c r="M305" s="18">
        <v>0.45900000000000002</v>
      </c>
      <c r="N305" s="18">
        <v>99.715999999999994</v>
      </c>
      <c r="O305" s="18">
        <v>90.5</v>
      </c>
      <c r="P305" s="18">
        <v>0.99</v>
      </c>
      <c r="Q305" s="18">
        <v>4907</v>
      </c>
      <c r="R305" s="18">
        <v>0.45</v>
      </c>
      <c r="S305" s="18">
        <v>0.5</v>
      </c>
      <c r="T305" s="22">
        <v>0.04</v>
      </c>
    </row>
    <row r="306" spans="1:20">
      <c r="A306" s="18" t="s">
        <v>1004</v>
      </c>
      <c r="B306" s="21" t="s">
        <v>276</v>
      </c>
      <c r="C306" s="18">
        <v>54.220999999999997</v>
      </c>
      <c r="D306" s="18">
        <v>0.83299999999999996</v>
      </c>
      <c r="E306" s="18">
        <v>0.34799999999999998</v>
      </c>
      <c r="F306" s="18">
        <v>3.2730000000000001</v>
      </c>
      <c r="G306" s="18">
        <v>8.6999999999999994E-2</v>
      </c>
      <c r="H306" s="18">
        <v>18.077000000000002</v>
      </c>
      <c r="I306" s="18">
        <v>22.404</v>
      </c>
      <c r="J306" s="18">
        <v>0.3</v>
      </c>
      <c r="K306" s="18">
        <v>4.0000000000000001E-3</v>
      </c>
      <c r="L306" s="18">
        <v>3.9E-2</v>
      </c>
      <c r="M306" s="18">
        <v>0.434</v>
      </c>
      <c r="N306" s="18">
        <v>100.02</v>
      </c>
      <c r="O306" s="18">
        <v>90.7</v>
      </c>
      <c r="P306" s="18">
        <v>1.2470000000000001</v>
      </c>
      <c r="Q306" s="18">
        <v>6436</v>
      </c>
      <c r="R306" s="18">
        <v>0.44</v>
      </c>
      <c r="S306" s="18">
        <v>0.49</v>
      </c>
      <c r="T306" s="22">
        <v>7.0000000000000007E-2</v>
      </c>
    </row>
    <row r="307" spans="1:20">
      <c r="A307" s="18" t="s">
        <v>1004</v>
      </c>
      <c r="B307" s="21" t="s">
        <v>277</v>
      </c>
      <c r="C307" s="18">
        <v>53.634999999999998</v>
      </c>
      <c r="D307" s="18">
        <v>0.89400000000000002</v>
      </c>
      <c r="E307" s="18">
        <v>0.55200000000000005</v>
      </c>
      <c r="F307" s="18">
        <v>2.8809999999999998</v>
      </c>
      <c r="G307" s="18">
        <v>7.5999999999999998E-2</v>
      </c>
      <c r="H307" s="18">
        <v>17.698</v>
      </c>
      <c r="I307" s="18">
        <v>22.568999999999999</v>
      </c>
      <c r="J307" s="18">
        <v>0.46800000000000003</v>
      </c>
      <c r="K307" s="18">
        <v>6.0000000000000001E-3</v>
      </c>
      <c r="L307" s="18">
        <v>4.9000000000000002E-2</v>
      </c>
      <c r="M307" s="18">
        <v>0.97099999999999997</v>
      </c>
      <c r="N307" s="18">
        <v>99.8</v>
      </c>
      <c r="O307" s="18">
        <v>91.5</v>
      </c>
      <c r="P307" s="18">
        <v>1.758</v>
      </c>
      <c r="Q307" s="18">
        <v>4087</v>
      </c>
      <c r="R307" s="18">
        <v>0.44</v>
      </c>
      <c r="S307" s="18">
        <v>0.5</v>
      </c>
      <c r="T307" s="22">
        <v>0.06</v>
      </c>
    </row>
    <row r="308" spans="1:20">
      <c r="A308" s="18" t="s">
        <v>1004</v>
      </c>
      <c r="B308" s="21" t="s">
        <v>278</v>
      </c>
      <c r="C308" s="18">
        <v>53.893000000000001</v>
      </c>
      <c r="D308" s="18">
        <v>0.77</v>
      </c>
      <c r="E308" s="18">
        <v>0.42199999999999999</v>
      </c>
      <c r="F308" s="18">
        <v>2.9849999999999999</v>
      </c>
      <c r="G308" s="18">
        <v>8.1000000000000003E-2</v>
      </c>
      <c r="H308" s="18">
        <v>17.895</v>
      </c>
      <c r="I308" s="18">
        <v>22.065000000000001</v>
      </c>
      <c r="J308" s="18">
        <v>0.38300000000000001</v>
      </c>
      <c r="K308" s="18">
        <v>4.0000000000000001E-3</v>
      </c>
      <c r="L308" s="18">
        <v>5.8000000000000003E-2</v>
      </c>
      <c r="M308" s="18">
        <v>0.72899999999999998</v>
      </c>
      <c r="N308" s="18">
        <v>99.284999999999997</v>
      </c>
      <c r="O308" s="18">
        <v>91.4</v>
      </c>
      <c r="P308" s="18">
        <v>1.7290000000000001</v>
      </c>
      <c r="Q308" s="18">
        <v>5233</v>
      </c>
      <c r="R308" s="18">
        <v>0.42</v>
      </c>
      <c r="S308" s="18">
        <v>0.55000000000000004</v>
      </c>
      <c r="T308" s="22">
        <v>0.02</v>
      </c>
    </row>
    <row r="309" spans="1:20">
      <c r="A309" s="18" t="s">
        <v>1004</v>
      </c>
      <c r="B309" s="21" t="s">
        <v>279</v>
      </c>
      <c r="C309" s="18">
        <v>53.594999999999999</v>
      </c>
      <c r="D309" s="18">
        <v>0.92100000000000004</v>
      </c>
      <c r="E309" s="18">
        <v>0.57699999999999996</v>
      </c>
      <c r="F309" s="18">
        <v>3.3980000000000001</v>
      </c>
      <c r="G309" s="18">
        <v>8.7999999999999995E-2</v>
      </c>
      <c r="H309" s="18">
        <v>18.2</v>
      </c>
      <c r="I309" s="18">
        <v>21.468</v>
      </c>
      <c r="J309" s="18">
        <v>0.44</v>
      </c>
      <c r="K309" s="18">
        <v>2.1000000000000001E-2</v>
      </c>
      <c r="L309" s="18">
        <v>5.5E-2</v>
      </c>
      <c r="M309" s="18">
        <v>0.75700000000000001</v>
      </c>
      <c r="N309" s="18">
        <v>99.521000000000001</v>
      </c>
      <c r="O309" s="18">
        <v>90.4</v>
      </c>
      <c r="P309" s="18">
        <v>1.3120000000000001</v>
      </c>
      <c r="Q309" s="18">
        <v>3720</v>
      </c>
      <c r="R309" s="18">
        <v>0.42</v>
      </c>
      <c r="S309" s="18">
        <v>0.54</v>
      </c>
      <c r="T309" s="22">
        <v>0.04</v>
      </c>
    </row>
    <row r="310" spans="1:20">
      <c r="A310" s="18" t="s">
        <v>1004</v>
      </c>
      <c r="B310" s="21" t="s">
        <v>280</v>
      </c>
      <c r="C310" s="18">
        <v>53.512</v>
      </c>
      <c r="D310" s="18">
        <v>0.86</v>
      </c>
      <c r="E310" s="18">
        <v>0.63700000000000001</v>
      </c>
      <c r="F310" s="18">
        <v>2.8660000000000001</v>
      </c>
      <c r="G310" s="18">
        <v>7.4999999999999997E-2</v>
      </c>
      <c r="H310" s="18">
        <v>17.722000000000001</v>
      </c>
      <c r="I310" s="18">
        <v>22.314</v>
      </c>
      <c r="J310" s="18">
        <v>0.48299999999999998</v>
      </c>
      <c r="K310" s="18">
        <v>8.0000000000000002E-3</v>
      </c>
      <c r="L310" s="18">
        <v>5.6000000000000001E-2</v>
      </c>
      <c r="M310" s="18">
        <v>1.0369999999999999</v>
      </c>
      <c r="N310" s="18">
        <v>99.570999999999998</v>
      </c>
      <c r="O310" s="18">
        <v>91.6</v>
      </c>
      <c r="P310" s="18">
        <v>1.627</v>
      </c>
      <c r="Q310" s="18">
        <v>3502</v>
      </c>
      <c r="R310" s="18">
        <v>0.44</v>
      </c>
      <c r="S310" s="18">
        <v>0.54</v>
      </c>
      <c r="T310" s="22">
        <v>0.03</v>
      </c>
    </row>
    <row r="311" spans="1:20">
      <c r="A311" s="18" t="s">
        <v>1004</v>
      </c>
      <c r="B311" s="21" t="s">
        <v>281</v>
      </c>
      <c r="C311" s="18">
        <v>53.640999999999998</v>
      </c>
      <c r="D311" s="18">
        <v>0.78100000000000003</v>
      </c>
      <c r="E311" s="18">
        <v>0.40799999999999997</v>
      </c>
      <c r="F311" s="18">
        <v>2.9089999999999998</v>
      </c>
      <c r="G311" s="18">
        <v>8.6999999999999994E-2</v>
      </c>
      <c r="H311" s="18">
        <v>17.911999999999999</v>
      </c>
      <c r="I311" s="18">
        <v>22.422999999999998</v>
      </c>
      <c r="J311" s="18">
        <v>0.38600000000000001</v>
      </c>
      <c r="K311" s="18">
        <v>1.2999999999999999E-2</v>
      </c>
      <c r="L311" s="18">
        <v>5.1999999999999998E-2</v>
      </c>
      <c r="M311" s="18">
        <v>0.75800000000000001</v>
      </c>
      <c r="N311" s="18">
        <v>99.370999999999995</v>
      </c>
      <c r="O311" s="18">
        <v>91.6</v>
      </c>
      <c r="P311" s="18">
        <v>1.857</v>
      </c>
      <c r="Q311" s="18">
        <v>5493</v>
      </c>
      <c r="R311" s="18">
        <v>0.42</v>
      </c>
      <c r="S311" s="18">
        <v>0.57999999999999996</v>
      </c>
      <c r="T311" s="22">
        <v>0.01</v>
      </c>
    </row>
    <row r="312" spans="1:20" s="65" customFormat="1">
      <c r="A312" s="18" t="s">
        <v>1004</v>
      </c>
      <c r="B312" s="21" t="s">
        <v>32</v>
      </c>
      <c r="C312" s="65">
        <v>53.795000000000002</v>
      </c>
      <c r="D312" s="65">
        <v>0.879</v>
      </c>
      <c r="E312" s="65">
        <v>0.47899999999999998</v>
      </c>
      <c r="F312" s="65">
        <v>3.0750000000000002</v>
      </c>
      <c r="G312" s="65">
        <v>8.2000000000000003E-2</v>
      </c>
      <c r="H312" s="65">
        <v>17.859000000000002</v>
      </c>
      <c r="I312" s="65">
        <v>22.460999999999999</v>
      </c>
      <c r="J312" s="65">
        <v>0.40400000000000003</v>
      </c>
      <c r="K312" s="65">
        <v>8.0000000000000002E-3</v>
      </c>
      <c r="L312" s="65">
        <v>4.8000000000000001E-2</v>
      </c>
      <c r="M312" s="65">
        <v>0.71699999999999997</v>
      </c>
      <c r="N312" s="65">
        <v>99.805999999999997</v>
      </c>
      <c r="O312" s="65">
        <v>91.102999999999994</v>
      </c>
      <c r="P312" s="65">
        <v>1.518</v>
      </c>
      <c r="Q312" s="65">
        <v>4983.058</v>
      </c>
      <c r="R312" s="65">
        <v>0.438</v>
      </c>
      <c r="S312" s="65">
        <v>0.498</v>
      </c>
      <c r="T312" s="66">
        <v>6.4000000000000001E-2</v>
      </c>
    </row>
    <row r="313" spans="1:20">
      <c r="A313" s="18" t="s">
        <v>1004</v>
      </c>
      <c r="B313" s="21" t="s">
        <v>29</v>
      </c>
      <c r="C313" s="18">
        <v>53.037999999999997</v>
      </c>
      <c r="D313" s="18">
        <v>0.76</v>
      </c>
      <c r="E313" s="18">
        <v>0.312</v>
      </c>
      <c r="F313" s="18">
        <v>2.625</v>
      </c>
      <c r="G313" s="18">
        <v>6.6000000000000003E-2</v>
      </c>
      <c r="H313" s="18">
        <v>17.584</v>
      </c>
      <c r="I313" s="18">
        <v>21.468</v>
      </c>
      <c r="J313" s="18">
        <v>0.3</v>
      </c>
      <c r="K313" s="18">
        <v>1E-3</v>
      </c>
      <c r="L313" s="18">
        <v>3.4000000000000002E-2</v>
      </c>
      <c r="M313" s="18">
        <v>0.21199999999999999</v>
      </c>
      <c r="N313" s="18">
        <v>98.98</v>
      </c>
      <c r="O313" s="18">
        <v>88.632000000000005</v>
      </c>
      <c r="P313" s="18">
        <v>0.67900000000000005</v>
      </c>
      <c r="Q313" s="18">
        <v>2464.1030000000001</v>
      </c>
      <c r="R313" s="18">
        <v>0.41499999999999998</v>
      </c>
      <c r="S313" s="18">
        <v>0.39200000000000002</v>
      </c>
      <c r="T313" s="22">
        <v>7.0000000000000001E-3</v>
      </c>
    </row>
    <row r="314" spans="1:20">
      <c r="A314" s="18" t="s">
        <v>1004</v>
      </c>
      <c r="B314" s="23" t="s">
        <v>30</v>
      </c>
      <c r="C314" s="24">
        <v>54.277999999999999</v>
      </c>
      <c r="D314" s="24">
        <v>1.39</v>
      </c>
      <c r="E314" s="24">
        <v>0.88</v>
      </c>
      <c r="F314" s="24">
        <v>4.0010000000000003</v>
      </c>
      <c r="G314" s="24">
        <v>0.104</v>
      </c>
      <c r="H314" s="24">
        <v>18.245999999999999</v>
      </c>
      <c r="I314" s="24">
        <v>23.114999999999998</v>
      </c>
      <c r="J314" s="24">
        <v>0.48299999999999998</v>
      </c>
      <c r="K314" s="24">
        <v>2.1000000000000001E-2</v>
      </c>
      <c r="L314" s="24">
        <v>5.8000000000000003E-2</v>
      </c>
      <c r="M314" s="24">
        <v>1.0760000000000001</v>
      </c>
      <c r="N314" s="24">
        <v>100.285</v>
      </c>
      <c r="O314" s="24">
        <v>92.212000000000003</v>
      </c>
      <c r="P314" s="24">
        <v>2.0310000000000001</v>
      </c>
      <c r="Q314" s="24">
        <v>7346.8339999999998</v>
      </c>
      <c r="R314" s="24">
        <v>0.45500000000000002</v>
      </c>
      <c r="S314" s="24">
        <v>0.57699999999999996</v>
      </c>
      <c r="T314" s="25">
        <v>0.16600000000000001</v>
      </c>
    </row>
    <row r="315" spans="1:20">
      <c r="A315" s="18" t="s">
        <v>1004</v>
      </c>
      <c r="B315" s="21" t="s">
        <v>282</v>
      </c>
      <c r="C315" s="18">
        <v>54.082000000000001</v>
      </c>
      <c r="D315" s="18">
        <v>0.747</v>
      </c>
      <c r="E315" s="18">
        <v>0.35199999999999998</v>
      </c>
      <c r="F315" s="18">
        <v>3.1269999999999998</v>
      </c>
      <c r="G315" s="18">
        <v>8.5000000000000006E-2</v>
      </c>
      <c r="H315" s="18">
        <v>18.065999999999999</v>
      </c>
      <c r="I315" s="18">
        <v>22.353999999999999</v>
      </c>
      <c r="J315" s="18">
        <v>0.36399999999999999</v>
      </c>
      <c r="K315" s="18">
        <v>0.01</v>
      </c>
      <c r="L315" s="18">
        <v>4.2999999999999997E-2</v>
      </c>
      <c r="M315" s="18">
        <v>0.60099999999999998</v>
      </c>
      <c r="N315" s="18">
        <v>99.83</v>
      </c>
      <c r="O315" s="18">
        <v>91.1</v>
      </c>
      <c r="P315" s="18">
        <v>1.7050000000000001</v>
      </c>
      <c r="Q315" s="18">
        <v>6346</v>
      </c>
      <c r="R315" s="18">
        <v>0.44</v>
      </c>
      <c r="S315" s="18">
        <v>0.52</v>
      </c>
      <c r="T315" s="22">
        <v>0.04</v>
      </c>
    </row>
    <row r="316" spans="1:20">
      <c r="A316" s="18" t="s">
        <v>1004</v>
      </c>
      <c r="B316" s="21" t="s">
        <v>283</v>
      </c>
      <c r="C316" s="18">
        <v>54.304000000000002</v>
      </c>
      <c r="D316" s="18">
        <v>0.749</v>
      </c>
      <c r="E316" s="18">
        <v>0.38400000000000001</v>
      </c>
      <c r="F316" s="18">
        <v>2.79</v>
      </c>
      <c r="G316" s="18">
        <v>7.1999999999999995E-2</v>
      </c>
      <c r="H316" s="18">
        <v>18.123000000000001</v>
      </c>
      <c r="I316" s="18">
        <v>22.635000000000002</v>
      </c>
      <c r="J316" s="18">
        <v>0.36799999999999999</v>
      </c>
      <c r="K316" s="18">
        <v>6.0000000000000001E-3</v>
      </c>
      <c r="L316" s="18">
        <v>5.2999999999999999E-2</v>
      </c>
      <c r="M316" s="18">
        <v>0.78100000000000003</v>
      </c>
      <c r="N316" s="18">
        <v>100.26600000000001</v>
      </c>
      <c r="O316" s="18">
        <v>92</v>
      </c>
      <c r="P316" s="18">
        <v>2.0329999999999999</v>
      </c>
      <c r="Q316" s="18">
        <v>5889</v>
      </c>
      <c r="R316" s="18">
        <v>0.44</v>
      </c>
      <c r="S316" s="18">
        <v>0.51</v>
      </c>
      <c r="T316" s="22">
        <v>0.05</v>
      </c>
    </row>
    <row r="317" spans="1:20">
      <c r="A317" s="18" t="s">
        <v>1004</v>
      </c>
      <c r="B317" s="21" t="s">
        <v>284</v>
      </c>
      <c r="C317" s="18">
        <v>53.948999999999998</v>
      </c>
      <c r="D317" s="18">
        <v>0.89500000000000002</v>
      </c>
      <c r="E317" s="18">
        <v>0.46300000000000002</v>
      </c>
      <c r="F317" s="18">
        <v>3.1419999999999999</v>
      </c>
      <c r="G317" s="18">
        <v>8.5999999999999993E-2</v>
      </c>
      <c r="H317" s="18">
        <v>17.933</v>
      </c>
      <c r="I317" s="18">
        <v>22.209</v>
      </c>
      <c r="J317" s="18">
        <v>0.439</v>
      </c>
      <c r="K317" s="18">
        <v>8.0000000000000002E-3</v>
      </c>
      <c r="L317" s="18">
        <v>5.1999999999999998E-2</v>
      </c>
      <c r="M317" s="18">
        <v>0.68500000000000005</v>
      </c>
      <c r="N317" s="18">
        <v>99.861000000000004</v>
      </c>
      <c r="O317" s="18">
        <v>91</v>
      </c>
      <c r="P317" s="18">
        <v>1.478</v>
      </c>
      <c r="Q317" s="18">
        <v>4796</v>
      </c>
      <c r="R317" s="18">
        <v>0.44</v>
      </c>
      <c r="S317" s="18">
        <v>0.52</v>
      </c>
      <c r="T317" s="22">
        <v>0.04</v>
      </c>
    </row>
    <row r="318" spans="1:20">
      <c r="A318" s="18" t="s">
        <v>1004</v>
      </c>
      <c r="B318" s="21" t="s">
        <v>285</v>
      </c>
      <c r="C318" s="18">
        <v>54.142000000000003</v>
      </c>
      <c r="D318" s="18">
        <v>0.749</v>
      </c>
      <c r="E318" s="18">
        <v>0.42299999999999999</v>
      </c>
      <c r="F318" s="18">
        <v>2.7429999999999999</v>
      </c>
      <c r="G318" s="18">
        <v>7.6999999999999999E-2</v>
      </c>
      <c r="H318" s="18">
        <v>18.053999999999998</v>
      </c>
      <c r="I318" s="18">
        <v>22.574000000000002</v>
      </c>
      <c r="J318" s="18">
        <v>0.47399999999999998</v>
      </c>
      <c r="K318" s="18">
        <v>6.0000000000000001E-3</v>
      </c>
      <c r="L318" s="18">
        <v>5.0999999999999997E-2</v>
      </c>
      <c r="M318" s="18">
        <v>0.99399999999999999</v>
      </c>
      <c r="N318" s="18">
        <v>100.286</v>
      </c>
      <c r="O318" s="18">
        <v>92.1</v>
      </c>
      <c r="P318" s="18">
        <v>2.3519999999999999</v>
      </c>
      <c r="Q318" s="18">
        <v>5341</v>
      </c>
      <c r="R318" s="18">
        <v>0.44</v>
      </c>
      <c r="S318" s="18">
        <v>0.5</v>
      </c>
      <c r="T318" s="22">
        <v>0.06</v>
      </c>
    </row>
    <row r="319" spans="1:20">
      <c r="A319" s="18" t="s">
        <v>1004</v>
      </c>
      <c r="B319" s="21" t="s">
        <v>286</v>
      </c>
      <c r="C319" s="18">
        <v>54.209000000000003</v>
      </c>
      <c r="D319" s="18">
        <v>0.73599999999999999</v>
      </c>
      <c r="E319" s="18">
        <v>0.40100000000000002</v>
      </c>
      <c r="F319" s="18">
        <v>2.77</v>
      </c>
      <c r="G319" s="18">
        <v>6.9000000000000006E-2</v>
      </c>
      <c r="H319" s="18">
        <v>18.140999999999998</v>
      </c>
      <c r="I319" s="18">
        <v>22.581</v>
      </c>
      <c r="J319" s="18">
        <v>0.41899999999999998</v>
      </c>
      <c r="K319" s="18">
        <v>1.0999999999999999E-2</v>
      </c>
      <c r="L319" s="18">
        <v>4.9000000000000002E-2</v>
      </c>
      <c r="M319" s="18">
        <v>0.82699999999999996</v>
      </c>
      <c r="N319" s="18">
        <v>100.21299999999999</v>
      </c>
      <c r="O319" s="18">
        <v>92</v>
      </c>
      <c r="P319" s="18">
        <v>2.0619999999999998</v>
      </c>
      <c r="Q319" s="18">
        <v>5632</v>
      </c>
      <c r="R319" s="18">
        <v>0.44</v>
      </c>
      <c r="S319" s="18">
        <v>0.51</v>
      </c>
      <c r="T319" s="22">
        <v>0.05</v>
      </c>
    </row>
    <row r="320" spans="1:20">
      <c r="A320" s="18" t="s">
        <v>1004</v>
      </c>
      <c r="B320" s="21" t="s">
        <v>287</v>
      </c>
      <c r="C320" s="18">
        <v>53.253999999999998</v>
      </c>
      <c r="D320" s="18">
        <v>1.133</v>
      </c>
      <c r="E320" s="18">
        <v>0.747</v>
      </c>
      <c r="F320" s="18">
        <v>3.0609999999999999</v>
      </c>
      <c r="G320" s="18">
        <v>8.5999999999999993E-2</v>
      </c>
      <c r="H320" s="18">
        <v>17.620999999999999</v>
      </c>
      <c r="I320" s="18">
        <v>22.117000000000001</v>
      </c>
      <c r="J320" s="18">
        <v>0.49199999999999999</v>
      </c>
      <c r="K320" s="18">
        <v>1.4E-2</v>
      </c>
      <c r="L320" s="18">
        <v>5.0999999999999997E-2</v>
      </c>
      <c r="M320" s="18">
        <v>1.202</v>
      </c>
      <c r="N320" s="18">
        <v>99.778000000000006</v>
      </c>
      <c r="O320" s="18">
        <v>91</v>
      </c>
      <c r="P320" s="18">
        <v>1.609</v>
      </c>
      <c r="Q320" s="18">
        <v>2961</v>
      </c>
      <c r="R320" s="18">
        <v>0.43</v>
      </c>
      <c r="S320" s="18">
        <v>0.53</v>
      </c>
      <c r="T320" s="22">
        <v>0.03</v>
      </c>
    </row>
    <row r="321" spans="1:20">
      <c r="A321" s="18" t="s">
        <v>1004</v>
      </c>
      <c r="B321" s="21" t="s">
        <v>288</v>
      </c>
      <c r="C321" s="18">
        <v>54.292000000000002</v>
      </c>
      <c r="D321" s="18">
        <v>0.83</v>
      </c>
      <c r="E321" s="18">
        <v>0.33700000000000002</v>
      </c>
      <c r="F321" s="18">
        <v>3.5550000000000002</v>
      </c>
      <c r="G321" s="18">
        <v>0.105</v>
      </c>
      <c r="H321" s="18">
        <v>18.526</v>
      </c>
      <c r="I321" s="18">
        <v>21.734999999999999</v>
      </c>
      <c r="J321" s="18">
        <v>0.31900000000000001</v>
      </c>
      <c r="K321" s="18">
        <v>8.0000000000000002E-3</v>
      </c>
      <c r="L321" s="18">
        <v>5.2999999999999999E-2</v>
      </c>
      <c r="M321" s="18">
        <v>0.41799999999999998</v>
      </c>
      <c r="N321" s="18">
        <v>100.17700000000001</v>
      </c>
      <c r="O321" s="18">
        <v>90.2</v>
      </c>
      <c r="P321" s="18">
        <v>1.2410000000000001</v>
      </c>
      <c r="Q321" s="18">
        <v>6455</v>
      </c>
      <c r="R321" s="18">
        <v>0.43</v>
      </c>
      <c r="S321" s="18">
        <v>0.52</v>
      </c>
      <c r="T321" s="22">
        <v>0.05</v>
      </c>
    </row>
    <row r="322" spans="1:20">
      <c r="A322" s="18" t="s">
        <v>1004</v>
      </c>
      <c r="B322" s="21" t="s">
        <v>289</v>
      </c>
      <c r="C322" s="18">
        <v>53.985999999999997</v>
      </c>
      <c r="D322" s="18">
        <v>0.81399999999999995</v>
      </c>
      <c r="E322" s="18">
        <v>0.48499999999999999</v>
      </c>
      <c r="F322" s="18">
        <v>2.7730000000000001</v>
      </c>
      <c r="G322" s="18">
        <v>7.0999999999999994E-2</v>
      </c>
      <c r="H322" s="18">
        <v>17.827000000000002</v>
      </c>
      <c r="I322" s="18">
        <v>22.683</v>
      </c>
      <c r="J322" s="18">
        <v>0.46</v>
      </c>
      <c r="K322" s="18">
        <v>1.0999999999999999E-2</v>
      </c>
      <c r="L322" s="18">
        <v>5.1999999999999998E-2</v>
      </c>
      <c r="M322" s="18">
        <v>0.94</v>
      </c>
      <c r="N322" s="18">
        <v>100.102</v>
      </c>
      <c r="O322" s="18">
        <v>91.9</v>
      </c>
      <c r="P322" s="18">
        <v>1.9390000000000001</v>
      </c>
      <c r="Q322" s="18">
        <v>4678</v>
      </c>
      <c r="R322" s="18">
        <v>0.44</v>
      </c>
      <c r="S322" s="18">
        <v>0.5</v>
      </c>
      <c r="T322" s="22">
        <v>0.06</v>
      </c>
    </row>
    <row r="323" spans="1:20">
      <c r="A323" s="18" t="s">
        <v>1004</v>
      </c>
      <c r="B323" s="21" t="s">
        <v>290</v>
      </c>
      <c r="C323" s="18">
        <v>54.286999999999999</v>
      </c>
      <c r="D323" s="18">
        <v>0.78600000000000003</v>
      </c>
      <c r="E323" s="18">
        <v>0.42499999999999999</v>
      </c>
      <c r="F323" s="18">
        <v>3.8450000000000002</v>
      </c>
      <c r="G323" s="18">
        <v>0.10299999999999999</v>
      </c>
      <c r="H323" s="18">
        <v>18.568999999999999</v>
      </c>
      <c r="I323" s="18">
        <v>21.184000000000001</v>
      </c>
      <c r="J323" s="18">
        <v>0.35399999999999998</v>
      </c>
      <c r="L323" s="18">
        <v>3.7999999999999999E-2</v>
      </c>
      <c r="M323" s="18">
        <v>0.42399999999999999</v>
      </c>
      <c r="N323" s="18">
        <v>100.015</v>
      </c>
      <c r="O323" s="18">
        <v>89.5</v>
      </c>
      <c r="P323" s="18">
        <v>0.997</v>
      </c>
      <c r="Q323" s="18">
        <v>4987</v>
      </c>
      <c r="R323" s="18">
        <v>0.42</v>
      </c>
      <c r="S323" s="18">
        <v>0.51</v>
      </c>
      <c r="T323" s="22">
        <v>7.0000000000000007E-2</v>
      </c>
    </row>
    <row r="324" spans="1:20">
      <c r="A324" s="18" t="s">
        <v>1004</v>
      </c>
      <c r="B324" s="21" t="s">
        <v>291</v>
      </c>
      <c r="C324" s="18">
        <v>54.295999999999999</v>
      </c>
      <c r="D324" s="18">
        <v>0.71299999999999997</v>
      </c>
      <c r="E324" s="18">
        <v>0.35299999999999998</v>
      </c>
      <c r="F324" s="18">
        <v>3.0840000000000001</v>
      </c>
      <c r="G324" s="18">
        <v>8.6999999999999994E-2</v>
      </c>
      <c r="H324" s="18">
        <v>18.297000000000001</v>
      </c>
      <c r="I324" s="18">
        <v>22.103999999999999</v>
      </c>
      <c r="J324" s="18">
        <v>0.38700000000000001</v>
      </c>
      <c r="K324" s="18">
        <v>5.0000000000000001E-3</v>
      </c>
      <c r="L324" s="18">
        <v>5.3999999999999999E-2</v>
      </c>
      <c r="M324" s="18">
        <v>0.69399999999999995</v>
      </c>
      <c r="N324" s="18">
        <v>100.074</v>
      </c>
      <c r="O324" s="18">
        <v>91.3</v>
      </c>
      <c r="P324" s="18">
        <v>1.9650000000000001</v>
      </c>
      <c r="Q324" s="18">
        <v>6257</v>
      </c>
      <c r="R324" s="18">
        <v>0.43</v>
      </c>
      <c r="S324" s="18">
        <v>0.5</v>
      </c>
      <c r="T324" s="22">
        <v>0.06</v>
      </c>
    </row>
    <row r="325" spans="1:20">
      <c r="A325" s="18" t="s">
        <v>1004</v>
      </c>
      <c r="B325" s="21" t="s">
        <v>292</v>
      </c>
      <c r="C325" s="18">
        <v>54.072000000000003</v>
      </c>
      <c r="D325" s="18">
        <v>0.67600000000000005</v>
      </c>
      <c r="E325" s="18">
        <v>0.31900000000000001</v>
      </c>
      <c r="F325" s="18">
        <v>4.6929999999999996</v>
      </c>
      <c r="G325" s="18">
        <v>0.151</v>
      </c>
      <c r="H325" s="18">
        <v>17.646000000000001</v>
      </c>
      <c r="I325" s="18">
        <v>21.655000000000001</v>
      </c>
      <c r="J325" s="18">
        <v>0.42199999999999999</v>
      </c>
      <c r="K325" s="18">
        <v>3.4000000000000002E-2</v>
      </c>
      <c r="L325" s="18">
        <v>2.7E-2</v>
      </c>
      <c r="M325" s="18">
        <v>0.17499999999999999</v>
      </c>
      <c r="N325" s="18">
        <v>99.87</v>
      </c>
      <c r="O325" s="18">
        <v>86.9</v>
      </c>
      <c r="P325" s="18">
        <v>0.54900000000000004</v>
      </c>
      <c r="Q325" s="18">
        <v>6786</v>
      </c>
      <c r="R325" s="18">
        <v>0.43</v>
      </c>
      <c r="S325" s="18">
        <v>0.52</v>
      </c>
      <c r="T325" s="22">
        <v>0.05</v>
      </c>
    </row>
    <row r="326" spans="1:20">
      <c r="A326" s="18" t="s">
        <v>1004</v>
      </c>
      <c r="B326" s="21" t="s">
        <v>293</v>
      </c>
      <c r="C326" s="18">
        <v>54.134999999999998</v>
      </c>
      <c r="D326" s="18">
        <v>0.76500000000000001</v>
      </c>
      <c r="E326" s="18">
        <v>0.35299999999999998</v>
      </c>
      <c r="F326" s="18">
        <v>2.7919999999999998</v>
      </c>
      <c r="G326" s="18">
        <v>8.2000000000000003E-2</v>
      </c>
      <c r="H326" s="18">
        <v>18.135999999999999</v>
      </c>
      <c r="I326" s="18">
        <v>22.542000000000002</v>
      </c>
      <c r="J326" s="18">
        <v>0.379</v>
      </c>
      <c r="K326" s="18">
        <v>7.0000000000000001E-3</v>
      </c>
      <c r="L326" s="18">
        <v>4.5999999999999999E-2</v>
      </c>
      <c r="M326" s="18">
        <v>0.82799999999999996</v>
      </c>
      <c r="N326" s="18">
        <v>100.06399999999999</v>
      </c>
      <c r="O326" s="18">
        <v>92</v>
      </c>
      <c r="P326" s="18">
        <v>2.343</v>
      </c>
      <c r="Q326" s="18">
        <v>6381</v>
      </c>
      <c r="R326" s="18">
        <v>0.44</v>
      </c>
      <c r="S326" s="18">
        <v>0.5</v>
      </c>
      <c r="T326" s="22">
        <v>0.06</v>
      </c>
    </row>
    <row r="327" spans="1:20">
      <c r="A327" s="18" t="s">
        <v>1004</v>
      </c>
      <c r="B327" s="21" t="s">
        <v>294</v>
      </c>
      <c r="C327" s="18">
        <v>54.122</v>
      </c>
      <c r="D327" s="18">
        <v>0.93500000000000005</v>
      </c>
      <c r="E327" s="18">
        <v>0.5</v>
      </c>
      <c r="F327" s="18">
        <v>2.9350000000000001</v>
      </c>
      <c r="G327" s="18">
        <v>7.6999999999999999E-2</v>
      </c>
      <c r="H327" s="18">
        <v>17.869</v>
      </c>
      <c r="I327" s="18">
        <v>22.439</v>
      </c>
      <c r="J327" s="18">
        <v>0.44</v>
      </c>
      <c r="K327" s="18">
        <v>1.4E-2</v>
      </c>
      <c r="L327" s="18">
        <v>5.0999999999999997E-2</v>
      </c>
      <c r="M327" s="18">
        <v>0.92800000000000005</v>
      </c>
      <c r="N327" s="18">
        <v>100.31100000000001</v>
      </c>
      <c r="O327" s="18">
        <v>91.5</v>
      </c>
      <c r="P327" s="18">
        <v>1.855</v>
      </c>
      <c r="Q327" s="18">
        <v>4484</v>
      </c>
      <c r="R327" s="18">
        <v>0.44</v>
      </c>
      <c r="S327" s="18">
        <v>0.49</v>
      </c>
      <c r="T327" s="22">
        <v>7.0000000000000007E-2</v>
      </c>
    </row>
    <row r="328" spans="1:20">
      <c r="A328" s="18" t="s">
        <v>1004</v>
      </c>
      <c r="B328" s="21" t="s">
        <v>295</v>
      </c>
      <c r="C328" s="18">
        <v>54.67</v>
      </c>
      <c r="D328" s="18">
        <v>0.77</v>
      </c>
      <c r="E328" s="18">
        <v>0.33500000000000002</v>
      </c>
      <c r="F328" s="18">
        <v>3.242</v>
      </c>
      <c r="G328" s="18">
        <v>9.4E-2</v>
      </c>
      <c r="H328" s="18">
        <v>18.38</v>
      </c>
      <c r="I328" s="18">
        <v>22.27</v>
      </c>
      <c r="J328" s="18">
        <v>0.32700000000000001</v>
      </c>
      <c r="K328" s="18">
        <v>4.0000000000000001E-3</v>
      </c>
      <c r="L328" s="18">
        <v>5.0999999999999997E-2</v>
      </c>
      <c r="M328" s="18">
        <v>0.49</v>
      </c>
      <c r="N328" s="18">
        <v>100.633</v>
      </c>
      <c r="O328" s="18">
        <v>90.9</v>
      </c>
      <c r="P328" s="18">
        <v>1.4650000000000001</v>
      </c>
      <c r="Q328" s="18">
        <v>6655</v>
      </c>
      <c r="R328" s="18">
        <v>0.44</v>
      </c>
      <c r="S328" s="18">
        <v>0.48</v>
      </c>
      <c r="T328" s="22">
        <v>0.09</v>
      </c>
    </row>
    <row r="329" spans="1:20">
      <c r="A329" s="18" t="s">
        <v>1004</v>
      </c>
      <c r="B329" s="21" t="s">
        <v>296</v>
      </c>
      <c r="C329" s="18">
        <v>54.491</v>
      </c>
      <c r="D329" s="18">
        <v>0.83599999999999997</v>
      </c>
      <c r="E329" s="18">
        <v>0.32700000000000001</v>
      </c>
      <c r="F329" s="18">
        <v>2.7069999999999999</v>
      </c>
      <c r="G329" s="18">
        <v>7.0999999999999994E-2</v>
      </c>
      <c r="H329" s="18">
        <v>17.925000000000001</v>
      </c>
      <c r="I329" s="18">
        <v>23.25</v>
      </c>
      <c r="J329" s="18">
        <v>0.35299999999999998</v>
      </c>
      <c r="K329" s="18">
        <v>8.0000000000000002E-3</v>
      </c>
      <c r="L329" s="18">
        <v>4.2999999999999997E-2</v>
      </c>
      <c r="M329" s="18">
        <v>0.63900000000000001</v>
      </c>
      <c r="N329" s="18">
        <v>100.652</v>
      </c>
      <c r="O329" s="18">
        <v>92.1</v>
      </c>
      <c r="P329" s="18">
        <v>1.952</v>
      </c>
      <c r="Q329" s="18">
        <v>7102</v>
      </c>
      <c r="R329" s="18">
        <v>0.45</v>
      </c>
      <c r="S329" s="18">
        <v>0.47</v>
      </c>
      <c r="T329" s="22">
        <v>0.08</v>
      </c>
    </row>
    <row r="330" spans="1:20">
      <c r="A330" s="18" t="s">
        <v>1004</v>
      </c>
      <c r="B330" s="21" t="s">
        <v>297</v>
      </c>
      <c r="C330" s="18">
        <v>53.518000000000001</v>
      </c>
      <c r="D330" s="18">
        <v>1.085</v>
      </c>
      <c r="E330" s="18">
        <v>0.68300000000000005</v>
      </c>
      <c r="F330" s="18">
        <v>3.1779999999999999</v>
      </c>
      <c r="G330" s="18">
        <v>8.4000000000000005E-2</v>
      </c>
      <c r="H330" s="18">
        <v>17.824000000000002</v>
      </c>
      <c r="I330" s="18">
        <v>21.652999999999999</v>
      </c>
      <c r="J330" s="18">
        <v>0.55000000000000004</v>
      </c>
      <c r="K330" s="18">
        <v>1.2E-2</v>
      </c>
      <c r="L330" s="18">
        <v>4.9000000000000002E-2</v>
      </c>
      <c r="M330" s="18">
        <v>1.2450000000000001</v>
      </c>
      <c r="N330" s="18">
        <v>99.881</v>
      </c>
      <c r="O330" s="18">
        <v>90.8</v>
      </c>
      <c r="P330" s="18">
        <v>1.823</v>
      </c>
      <c r="Q330" s="18">
        <v>3172</v>
      </c>
      <c r="R330" s="18">
        <v>0.42</v>
      </c>
      <c r="S330" s="18">
        <v>0.53</v>
      </c>
      <c r="T330" s="22">
        <v>0.05</v>
      </c>
    </row>
    <row r="331" spans="1:20">
      <c r="A331" s="18" t="s">
        <v>1004</v>
      </c>
      <c r="B331" s="21" t="s">
        <v>298</v>
      </c>
      <c r="C331" s="18">
        <v>54.07</v>
      </c>
      <c r="D331" s="18">
        <v>0.82599999999999996</v>
      </c>
      <c r="E331" s="18">
        <v>0.503</v>
      </c>
      <c r="F331" s="18">
        <v>2.8610000000000002</v>
      </c>
      <c r="G331" s="18">
        <v>7.1999999999999995E-2</v>
      </c>
      <c r="H331" s="18">
        <v>17.948</v>
      </c>
      <c r="I331" s="18">
        <v>22.56</v>
      </c>
      <c r="J331" s="18">
        <v>0.47599999999999998</v>
      </c>
      <c r="K331" s="18">
        <v>8.0000000000000002E-3</v>
      </c>
      <c r="L331" s="18">
        <v>6.4000000000000001E-2</v>
      </c>
      <c r="M331" s="18">
        <v>0.96799999999999997</v>
      </c>
      <c r="N331" s="18">
        <v>100.357</v>
      </c>
      <c r="O331" s="18">
        <v>91.7</v>
      </c>
      <c r="P331" s="18">
        <v>1.9219999999999999</v>
      </c>
      <c r="Q331" s="18">
        <v>4481</v>
      </c>
      <c r="R331" s="18">
        <v>0.44</v>
      </c>
      <c r="S331" s="18">
        <v>0.49</v>
      </c>
      <c r="T331" s="22">
        <v>7.0000000000000007E-2</v>
      </c>
    </row>
    <row r="332" spans="1:20">
      <c r="A332" s="18" t="s">
        <v>1004</v>
      </c>
      <c r="B332" s="21" t="s">
        <v>299</v>
      </c>
      <c r="C332" s="18">
        <v>54.488</v>
      </c>
      <c r="D332" s="18">
        <v>0.73599999999999999</v>
      </c>
      <c r="E332" s="18">
        <v>0.40799999999999997</v>
      </c>
      <c r="F332" s="18">
        <v>2.6579999999999999</v>
      </c>
      <c r="G332" s="18">
        <v>7.8E-2</v>
      </c>
      <c r="H332" s="18">
        <v>18.158000000000001</v>
      </c>
      <c r="I332" s="18">
        <v>22.667999999999999</v>
      </c>
      <c r="J332" s="18">
        <v>0.4</v>
      </c>
      <c r="K332" s="18">
        <v>6.0000000000000001E-3</v>
      </c>
      <c r="L332" s="18">
        <v>5.0999999999999997E-2</v>
      </c>
      <c r="M332" s="18">
        <v>0.84</v>
      </c>
      <c r="N332" s="18">
        <v>100.492</v>
      </c>
      <c r="O332" s="18">
        <v>92.3</v>
      </c>
      <c r="P332" s="18">
        <v>2.0590000000000002</v>
      </c>
      <c r="Q332" s="18">
        <v>5553</v>
      </c>
      <c r="R332" s="18">
        <v>0.44</v>
      </c>
      <c r="S332" s="18">
        <v>0.49</v>
      </c>
      <c r="T332" s="22">
        <v>7.0000000000000007E-2</v>
      </c>
    </row>
    <row r="333" spans="1:20" s="65" customFormat="1">
      <c r="A333" s="18" t="s">
        <v>1004</v>
      </c>
      <c r="B333" s="21" t="s">
        <v>32</v>
      </c>
      <c r="C333" s="65">
        <v>54.131</v>
      </c>
      <c r="D333" s="65">
        <v>0.82099999999999995</v>
      </c>
      <c r="E333" s="65">
        <v>0.433</v>
      </c>
      <c r="F333" s="65">
        <v>3.109</v>
      </c>
      <c r="G333" s="65">
        <v>8.5999999999999993E-2</v>
      </c>
      <c r="H333" s="65">
        <v>18.058</v>
      </c>
      <c r="I333" s="65">
        <v>22.29</v>
      </c>
      <c r="J333" s="65">
        <v>0.41199999999999998</v>
      </c>
      <c r="K333" s="65">
        <v>0.01</v>
      </c>
      <c r="L333" s="65">
        <v>4.9000000000000002E-2</v>
      </c>
      <c r="M333" s="65">
        <v>0.76</v>
      </c>
      <c r="N333" s="65">
        <v>100.15900000000001</v>
      </c>
      <c r="O333" s="65">
        <v>91.114999999999995</v>
      </c>
      <c r="P333" s="65">
        <v>1.742</v>
      </c>
      <c r="Q333" s="65">
        <v>5442.06</v>
      </c>
      <c r="R333" s="65">
        <v>0.437</v>
      </c>
      <c r="S333" s="65">
        <v>0.505</v>
      </c>
      <c r="T333" s="66">
        <v>5.8000000000000003E-2</v>
      </c>
    </row>
    <row r="334" spans="1:20">
      <c r="A334" s="18" t="s">
        <v>1004</v>
      </c>
      <c r="B334" s="21" t="s">
        <v>29</v>
      </c>
      <c r="C334" s="18">
        <v>53.253999999999998</v>
      </c>
      <c r="D334" s="18">
        <v>0.67600000000000005</v>
      </c>
      <c r="E334" s="18">
        <v>0.31900000000000001</v>
      </c>
      <c r="F334" s="18">
        <v>2.6579999999999999</v>
      </c>
      <c r="G334" s="18">
        <v>6.9000000000000006E-2</v>
      </c>
      <c r="H334" s="18">
        <v>17.620999999999999</v>
      </c>
      <c r="I334" s="18">
        <v>21.184000000000001</v>
      </c>
      <c r="J334" s="18">
        <v>0.31900000000000001</v>
      </c>
      <c r="K334" s="18">
        <v>4.0000000000000001E-3</v>
      </c>
      <c r="L334" s="18">
        <v>2.7E-2</v>
      </c>
      <c r="M334" s="18">
        <v>0.17499999999999999</v>
      </c>
      <c r="N334" s="18">
        <v>99.778000000000006</v>
      </c>
      <c r="O334" s="18">
        <v>86.884</v>
      </c>
      <c r="P334" s="18">
        <v>0.54900000000000004</v>
      </c>
      <c r="Q334" s="18">
        <v>2960.9180000000001</v>
      </c>
      <c r="R334" s="18">
        <v>0.41899999999999998</v>
      </c>
      <c r="S334" s="18">
        <v>0.47099999999999997</v>
      </c>
      <c r="T334" s="22">
        <v>3.3000000000000002E-2</v>
      </c>
    </row>
    <row r="335" spans="1:20">
      <c r="A335" s="18" t="s">
        <v>1004</v>
      </c>
      <c r="B335" s="23" t="s">
        <v>30</v>
      </c>
      <c r="C335" s="24">
        <v>54.67</v>
      </c>
      <c r="D335" s="24">
        <v>1.133</v>
      </c>
      <c r="E335" s="24">
        <v>0.747</v>
      </c>
      <c r="F335" s="24">
        <v>4.6929999999999996</v>
      </c>
      <c r="G335" s="24">
        <v>0.151</v>
      </c>
      <c r="H335" s="24">
        <v>18.568999999999999</v>
      </c>
      <c r="I335" s="24">
        <v>23.25</v>
      </c>
      <c r="J335" s="24">
        <v>0.55000000000000004</v>
      </c>
      <c r="K335" s="24">
        <v>3.4000000000000002E-2</v>
      </c>
      <c r="L335" s="24">
        <v>6.4000000000000001E-2</v>
      </c>
      <c r="M335" s="24">
        <v>1.2450000000000001</v>
      </c>
      <c r="N335" s="24">
        <v>100.652</v>
      </c>
      <c r="O335" s="24">
        <v>92.328999999999994</v>
      </c>
      <c r="P335" s="24">
        <v>2.3519999999999999</v>
      </c>
      <c r="Q335" s="24">
        <v>7101.9560000000001</v>
      </c>
      <c r="R335" s="24">
        <v>0.45300000000000001</v>
      </c>
      <c r="S335" s="24">
        <v>0.53500000000000003</v>
      </c>
      <c r="T335" s="25">
        <v>8.5999999999999993E-2</v>
      </c>
    </row>
    <row r="336" spans="1:20">
      <c r="A336" s="18" t="s">
        <v>1004</v>
      </c>
      <c r="B336" s="26" t="s">
        <v>300</v>
      </c>
      <c r="C336" s="18">
        <v>54.298000000000002</v>
      </c>
      <c r="D336" s="18">
        <v>0.74399999999999999</v>
      </c>
      <c r="E336" s="18">
        <v>0.31900000000000001</v>
      </c>
      <c r="F336" s="18">
        <v>2.778</v>
      </c>
      <c r="G336" s="18">
        <v>7.6999999999999999E-2</v>
      </c>
      <c r="H336" s="18">
        <v>18.062999999999999</v>
      </c>
      <c r="I336" s="18">
        <v>22.786999999999999</v>
      </c>
      <c r="J336" s="18">
        <v>0.35099999999999998</v>
      </c>
      <c r="K336" s="18">
        <v>6.0000000000000001E-3</v>
      </c>
      <c r="L336" s="18">
        <v>5.3999999999999999E-2</v>
      </c>
      <c r="M336" s="18">
        <v>0.66600000000000004</v>
      </c>
      <c r="N336" s="18">
        <v>100.143</v>
      </c>
      <c r="O336" s="18">
        <v>92</v>
      </c>
      <c r="P336" s="18">
        <v>2.0880000000000001</v>
      </c>
      <c r="Q336" s="18">
        <v>7141</v>
      </c>
      <c r="R336" s="18">
        <v>0.45</v>
      </c>
      <c r="S336" s="18">
        <v>0.49</v>
      </c>
      <c r="T336" s="22">
        <v>0.06</v>
      </c>
    </row>
    <row r="337" spans="1:20">
      <c r="A337" s="18" t="s">
        <v>1004</v>
      </c>
      <c r="B337" s="26" t="s">
        <v>301</v>
      </c>
      <c r="C337" s="18">
        <v>54.228000000000002</v>
      </c>
      <c r="D337" s="18">
        <v>0.71299999999999997</v>
      </c>
      <c r="E337" s="18">
        <v>0.35499999999999998</v>
      </c>
      <c r="F337" s="18">
        <v>2.956</v>
      </c>
      <c r="G337" s="18">
        <v>7.6999999999999999E-2</v>
      </c>
      <c r="H337" s="18">
        <v>18.224</v>
      </c>
      <c r="I337" s="18">
        <v>22.202000000000002</v>
      </c>
      <c r="J337" s="18">
        <v>0.38700000000000001</v>
      </c>
      <c r="K337" s="18">
        <v>0.01</v>
      </c>
      <c r="L337" s="18">
        <v>4.4999999999999998E-2</v>
      </c>
      <c r="M337" s="18">
        <v>0.78200000000000003</v>
      </c>
      <c r="N337" s="18">
        <v>99.98</v>
      </c>
      <c r="O337" s="18">
        <v>91.6</v>
      </c>
      <c r="P337" s="18">
        <v>2.202</v>
      </c>
      <c r="Q337" s="18">
        <v>6248</v>
      </c>
      <c r="R337" s="18">
        <v>0.43</v>
      </c>
      <c r="S337" s="18">
        <v>0.52</v>
      </c>
      <c r="T337" s="22">
        <v>0.05</v>
      </c>
    </row>
    <row r="338" spans="1:20">
      <c r="A338" s="18" t="s">
        <v>1004</v>
      </c>
      <c r="B338" s="26" t="s">
        <v>302</v>
      </c>
      <c r="C338" s="18">
        <v>53.139000000000003</v>
      </c>
      <c r="D338" s="18">
        <v>1.1559999999999999</v>
      </c>
      <c r="E338" s="18">
        <v>0.88800000000000001</v>
      </c>
      <c r="F338" s="18">
        <v>4.6529999999999996</v>
      </c>
      <c r="G338" s="18">
        <v>0.113</v>
      </c>
      <c r="H338" s="18">
        <v>17.61</v>
      </c>
      <c r="I338" s="18">
        <v>20.812999999999999</v>
      </c>
      <c r="J338" s="18">
        <v>0.42699999999999999</v>
      </c>
      <c r="K338" s="18">
        <v>0.02</v>
      </c>
      <c r="L338" s="18">
        <v>4.4999999999999998E-2</v>
      </c>
      <c r="M338" s="18">
        <v>0.33500000000000002</v>
      </c>
      <c r="N338" s="18">
        <v>99.198999999999998</v>
      </c>
      <c r="O338" s="18">
        <v>87</v>
      </c>
      <c r="P338" s="18">
        <v>0.377</v>
      </c>
      <c r="Q338" s="18">
        <v>2344</v>
      </c>
      <c r="R338" s="18">
        <v>0.4</v>
      </c>
      <c r="S338" s="18">
        <v>0.55000000000000004</v>
      </c>
      <c r="T338" s="22">
        <v>0.04</v>
      </c>
    </row>
    <row r="339" spans="1:20">
      <c r="A339" s="18" t="s">
        <v>1004</v>
      </c>
      <c r="B339" s="26" t="s">
        <v>303</v>
      </c>
      <c r="C339" s="18">
        <v>54.295999999999999</v>
      </c>
      <c r="D339" s="18">
        <v>0.77700000000000002</v>
      </c>
      <c r="E339" s="18">
        <v>0.30399999999999999</v>
      </c>
      <c r="F339" s="18">
        <v>3.2490000000000001</v>
      </c>
      <c r="G339" s="18">
        <v>9.4E-2</v>
      </c>
      <c r="H339" s="18">
        <v>18.288</v>
      </c>
      <c r="I339" s="18">
        <v>22.207000000000001</v>
      </c>
      <c r="J339" s="18">
        <v>0.31</v>
      </c>
      <c r="K339" s="18">
        <v>8.9999999999999993E-3</v>
      </c>
      <c r="L339" s="18">
        <v>4.9000000000000002E-2</v>
      </c>
      <c r="M339" s="18">
        <v>0.41899999999999998</v>
      </c>
      <c r="N339" s="18">
        <v>100.002</v>
      </c>
      <c r="O339" s="18">
        <v>90.8</v>
      </c>
      <c r="P339" s="18">
        <v>1.379</v>
      </c>
      <c r="Q339" s="18">
        <v>7316</v>
      </c>
      <c r="R339" s="18">
        <v>0.44</v>
      </c>
      <c r="S339" s="18">
        <v>0.51</v>
      </c>
      <c r="T339" s="22">
        <v>0.06</v>
      </c>
    </row>
    <row r="340" spans="1:20">
      <c r="A340" s="18" t="s">
        <v>1004</v>
      </c>
      <c r="B340" s="26" t="s">
        <v>304</v>
      </c>
      <c r="C340" s="18">
        <v>53.976999999999997</v>
      </c>
      <c r="D340" s="18">
        <v>0.77</v>
      </c>
      <c r="E340" s="18">
        <v>0.45100000000000001</v>
      </c>
      <c r="F340" s="18">
        <v>2.7080000000000002</v>
      </c>
      <c r="G340" s="18">
        <v>6.8000000000000005E-2</v>
      </c>
      <c r="H340" s="18">
        <v>17.896999999999998</v>
      </c>
      <c r="I340" s="18">
        <v>22.641999999999999</v>
      </c>
      <c r="J340" s="18">
        <v>0.46300000000000002</v>
      </c>
      <c r="K340" s="18">
        <v>1.6E-2</v>
      </c>
      <c r="L340" s="18">
        <v>5.3999999999999999E-2</v>
      </c>
      <c r="M340" s="18">
        <v>0.96</v>
      </c>
      <c r="N340" s="18">
        <v>100.00700000000001</v>
      </c>
      <c r="O340" s="18">
        <v>92.1</v>
      </c>
      <c r="P340" s="18">
        <v>2.1309999999999998</v>
      </c>
      <c r="Q340" s="18">
        <v>5024</v>
      </c>
      <c r="R340" s="18">
        <v>0.44</v>
      </c>
      <c r="S340" s="18">
        <v>0.51</v>
      </c>
      <c r="T340" s="22">
        <v>0.05</v>
      </c>
    </row>
    <row r="341" spans="1:20">
      <c r="A341" s="18" t="s">
        <v>1004</v>
      </c>
      <c r="B341" s="26" t="s">
        <v>305</v>
      </c>
      <c r="C341" s="18">
        <v>54.186</v>
      </c>
      <c r="D341" s="18">
        <v>0.748</v>
      </c>
      <c r="E341" s="18">
        <v>0.44</v>
      </c>
      <c r="F341" s="18">
        <v>3.319</v>
      </c>
      <c r="G341" s="18">
        <v>0.1</v>
      </c>
      <c r="H341" s="18">
        <v>18.032</v>
      </c>
      <c r="I341" s="18">
        <v>22.2</v>
      </c>
      <c r="J341" s="18">
        <v>0.4</v>
      </c>
      <c r="K341" s="18">
        <v>7.0000000000000001E-3</v>
      </c>
      <c r="L341" s="18">
        <v>5.5E-2</v>
      </c>
      <c r="M341" s="18">
        <v>0.51800000000000002</v>
      </c>
      <c r="N341" s="18">
        <v>100.006</v>
      </c>
      <c r="O341" s="18">
        <v>90.5</v>
      </c>
      <c r="P341" s="18">
        <v>1.177</v>
      </c>
      <c r="Q341" s="18">
        <v>5042</v>
      </c>
      <c r="R341" s="18">
        <v>0.44</v>
      </c>
      <c r="S341" s="18">
        <v>0.5</v>
      </c>
      <c r="T341" s="22">
        <v>0.06</v>
      </c>
    </row>
    <row r="342" spans="1:20">
      <c r="A342" s="18" t="s">
        <v>1004</v>
      </c>
      <c r="B342" s="26" t="s">
        <v>306</v>
      </c>
      <c r="C342" s="18">
        <v>53.856000000000002</v>
      </c>
      <c r="D342" s="18">
        <v>0.93100000000000005</v>
      </c>
      <c r="E342" s="18">
        <v>0.192</v>
      </c>
      <c r="F342" s="18">
        <v>2.5459999999999998</v>
      </c>
      <c r="G342" s="18">
        <v>0.06</v>
      </c>
      <c r="H342" s="18">
        <v>17.199000000000002</v>
      </c>
      <c r="I342" s="18">
        <v>23.768000000000001</v>
      </c>
      <c r="J342" s="18">
        <v>0.38300000000000001</v>
      </c>
      <c r="K342" s="18">
        <v>4.0000000000000001E-3</v>
      </c>
      <c r="L342" s="18">
        <v>0.03</v>
      </c>
      <c r="M342" s="18">
        <v>0.68500000000000005</v>
      </c>
      <c r="N342" s="18">
        <v>99.653000000000006</v>
      </c>
      <c r="O342" s="18">
        <v>92.2</v>
      </c>
      <c r="P342" s="18">
        <v>3.5720000000000001</v>
      </c>
      <c r="Q342" s="18">
        <v>12401</v>
      </c>
      <c r="R342" s="18">
        <v>0.47</v>
      </c>
      <c r="S342" s="18">
        <v>0.49</v>
      </c>
      <c r="T342" s="22">
        <v>0.04</v>
      </c>
    </row>
    <row r="343" spans="1:20">
      <c r="A343" s="18" t="s">
        <v>1004</v>
      </c>
      <c r="B343" s="26" t="s">
        <v>307</v>
      </c>
      <c r="C343" s="18">
        <v>54.101999999999997</v>
      </c>
      <c r="D343" s="18">
        <v>0.73299999999999998</v>
      </c>
      <c r="E343" s="18">
        <v>0.434</v>
      </c>
      <c r="F343" s="18">
        <v>2.706</v>
      </c>
      <c r="G343" s="18">
        <v>7.4999999999999997E-2</v>
      </c>
      <c r="H343" s="18">
        <v>17.864000000000001</v>
      </c>
      <c r="I343" s="18">
        <v>22.65</v>
      </c>
      <c r="J343" s="18">
        <v>0.42199999999999999</v>
      </c>
      <c r="K343" s="18">
        <v>6.0000000000000001E-3</v>
      </c>
      <c r="L343" s="18">
        <v>5.5E-2</v>
      </c>
      <c r="M343" s="18">
        <v>0.92900000000000005</v>
      </c>
      <c r="N343" s="18">
        <v>99.977000000000004</v>
      </c>
      <c r="O343" s="18">
        <v>92.1</v>
      </c>
      <c r="P343" s="18">
        <v>2.141</v>
      </c>
      <c r="Q343" s="18">
        <v>5218</v>
      </c>
      <c r="R343" s="18">
        <v>0.44</v>
      </c>
      <c r="S343" s="18">
        <v>0.51</v>
      </c>
      <c r="T343" s="22">
        <v>0.05</v>
      </c>
    </row>
    <row r="344" spans="1:20">
      <c r="A344" s="18" t="s">
        <v>1004</v>
      </c>
      <c r="B344" s="26" t="s">
        <v>308</v>
      </c>
      <c r="C344" s="18">
        <v>54.423000000000002</v>
      </c>
      <c r="D344" s="18">
        <v>0.745</v>
      </c>
      <c r="E344" s="18">
        <v>0.32300000000000001</v>
      </c>
      <c r="F344" s="18">
        <v>2.7770000000000001</v>
      </c>
      <c r="G344" s="18">
        <v>7.8E-2</v>
      </c>
      <c r="H344" s="18">
        <v>18.158000000000001</v>
      </c>
      <c r="I344" s="18">
        <v>22.567</v>
      </c>
      <c r="J344" s="18">
        <v>0.34899999999999998</v>
      </c>
      <c r="K344" s="18">
        <v>1.2E-2</v>
      </c>
      <c r="L344" s="18">
        <v>5.6000000000000001E-2</v>
      </c>
      <c r="M344" s="18">
        <v>0.73799999999999999</v>
      </c>
      <c r="N344" s="18">
        <v>100.226</v>
      </c>
      <c r="O344" s="18">
        <v>92</v>
      </c>
      <c r="P344" s="18">
        <v>2.2829999999999999</v>
      </c>
      <c r="Q344" s="18">
        <v>6982</v>
      </c>
      <c r="R344" s="18">
        <v>0.44</v>
      </c>
      <c r="S344" s="18">
        <v>0.49</v>
      </c>
      <c r="T344" s="22">
        <v>7.0000000000000007E-2</v>
      </c>
    </row>
    <row r="345" spans="1:20">
      <c r="A345" s="18" t="s">
        <v>1004</v>
      </c>
      <c r="B345" s="26" t="s">
        <v>309</v>
      </c>
      <c r="C345" s="18">
        <v>53.661999999999999</v>
      </c>
      <c r="D345" s="18">
        <v>0.97199999999999998</v>
      </c>
      <c r="E345" s="18">
        <v>0.53800000000000003</v>
      </c>
      <c r="F345" s="18">
        <v>3.129</v>
      </c>
      <c r="G345" s="18">
        <v>8.1000000000000003E-2</v>
      </c>
      <c r="H345" s="18">
        <v>17.818999999999999</v>
      </c>
      <c r="I345" s="18">
        <v>22.125</v>
      </c>
      <c r="J345" s="18">
        <v>0.48099999999999998</v>
      </c>
      <c r="K345" s="18">
        <v>8.0000000000000002E-3</v>
      </c>
      <c r="L345" s="18">
        <v>5.0999999999999997E-2</v>
      </c>
      <c r="M345" s="18">
        <v>0.89200000000000002</v>
      </c>
      <c r="N345" s="18">
        <v>99.757000000000005</v>
      </c>
      <c r="O345" s="18">
        <v>90.9</v>
      </c>
      <c r="P345" s="18">
        <v>1.6579999999999999</v>
      </c>
      <c r="Q345" s="18">
        <v>4115</v>
      </c>
      <c r="R345" s="18">
        <v>0.44</v>
      </c>
      <c r="S345" s="18">
        <v>0.53</v>
      </c>
      <c r="T345" s="22">
        <v>0.04</v>
      </c>
    </row>
    <row r="346" spans="1:20">
      <c r="A346" s="18" t="s">
        <v>1004</v>
      </c>
      <c r="B346" s="26" t="s">
        <v>310</v>
      </c>
      <c r="C346" s="18">
        <v>53.972000000000001</v>
      </c>
      <c r="D346" s="18">
        <v>0.86699999999999999</v>
      </c>
      <c r="E346" s="18">
        <v>0.5</v>
      </c>
      <c r="F346" s="18">
        <v>3.0579999999999998</v>
      </c>
      <c r="G346" s="18">
        <v>7.3999999999999996E-2</v>
      </c>
      <c r="H346" s="18">
        <v>17.895</v>
      </c>
      <c r="I346" s="18">
        <v>22.175000000000001</v>
      </c>
      <c r="J346" s="18">
        <v>0.44600000000000001</v>
      </c>
      <c r="K346" s="18">
        <v>1.2999999999999999E-2</v>
      </c>
      <c r="L346" s="18">
        <v>4.9000000000000002E-2</v>
      </c>
      <c r="M346" s="18">
        <v>0.79800000000000004</v>
      </c>
      <c r="N346" s="18">
        <v>99.846999999999994</v>
      </c>
      <c r="O346" s="18">
        <v>91.2</v>
      </c>
      <c r="P346" s="18">
        <v>1.5940000000000001</v>
      </c>
      <c r="Q346" s="18">
        <v>4431</v>
      </c>
      <c r="R346" s="18">
        <v>0.44</v>
      </c>
      <c r="S346" s="18">
        <v>0.49</v>
      </c>
      <c r="T346" s="22">
        <v>7.0000000000000007E-2</v>
      </c>
    </row>
    <row r="347" spans="1:20">
      <c r="A347" s="18" t="s">
        <v>1004</v>
      </c>
      <c r="B347" s="26" t="s">
        <v>311</v>
      </c>
      <c r="C347" s="18">
        <v>53.679000000000002</v>
      </c>
      <c r="D347" s="18">
        <v>1.0820000000000001</v>
      </c>
      <c r="E347" s="18">
        <v>0.60299999999999998</v>
      </c>
      <c r="F347" s="18">
        <v>3.0529999999999999</v>
      </c>
      <c r="G347" s="18">
        <v>0.08</v>
      </c>
      <c r="H347" s="18">
        <v>17.594000000000001</v>
      </c>
      <c r="I347" s="18">
        <v>22.123000000000001</v>
      </c>
      <c r="J347" s="18">
        <v>0.501</v>
      </c>
      <c r="K347" s="18">
        <v>6.0000000000000001E-3</v>
      </c>
      <c r="L347" s="18">
        <v>0.06</v>
      </c>
      <c r="M347" s="18">
        <v>0.99099999999999999</v>
      </c>
      <c r="N347" s="18">
        <v>99.772000000000006</v>
      </c>
      <c r="O347" s="18">
        <v>91</v>
      </c>
      <c r="P347" s="18">
        <v>1.6439999999999999</v>
      </c>
      <c r="Q347" s="18">
        <v>3669</v>
      </c>
      <c r="R347" s="18">
        <v>0.44</v>
      </c>
      <c r="S347" s="18">
        <v>0.53</v>
      </c>
      <c r="T347" s="22">
        <v>0.03</v>
      </c>
    </row>
    <row r="348" spans="1:20">
      <c r="A348" s="18" t="s">
        <v>1004</v>
      </c>
      <c r="B348" s="26" t="s">
        <v>312</v>
      </c>
      <c r="C348" s="18">
        <v>52.854999999999997</v>
      </c>
      <c r="D348" s="18">
        <v>0.89500000000000002</v>
      </c>
      <c r="E348" s="18">
        <v>1.2</v>
      </c>
      <c r="F348" s="18">
        <v>6.1669999999999998</v>
      </c>
      <c r="G348" s="18">
        <v>0.189</v>
      </c>
      <c r="H348" s="18">
        <v>16.645</v>
      </c>
      <c r="I348" s="18">
        <v>20.975999999999999</v>
      </c>
      <c r="J348" s="18">
        <v>0.42299999999999999</v>
      </c>
      <c r="K348" s="18">
        <v>4.0000000000000001E-3</v>
      </c>
      <c r="L348" s="18">
        <v>2.1999999999999999E-2</v>
      </c>
      <c r="M348" s="18">
        <v>0.33</v>
      </c>
      <c r="N348" s="18">
        <v>99.706999999999994</v>
      </c>
      <c r="O348" s="18">
        <v>82.6</v>
      </c>
      <c r="P348" s="18">
        <v>0.27500000000000002</v>
      </c>
      <c r="Q348" s="18">
        <v>1748</v>
      </c>
      <c r="R348" s="18">
        <v>0.42</v>
      </c>
      <c r="S348" s="18">
        <v>0.49</v>
      </c>
      <c r="T348" s="22">
        <v>0.09</v>
      </c>
    </row>
    <row r="349" spans="1:20">
      <c r="A349" s="18" t="s">
        <v>1004</v>
      </c>
      <c r="B349" s="26" t="s">
        <v>313</v>
      </c>
      <c r="C349" s="18">
        <v>54.2</v>
      </c>
      <c r="D349" s="18">
        <v>0.76300000000000001</v>
      </c>
      <c r="E349" s="18">
        <v>0.376</v>
      </c>
      <c r="F349" s="18">
        <v>2.7250000000000001</v>
      </c>
      <c r="G349" s="18">
        <v>7.3999999999999996E-2</v>
      </c>
      <c r="H349" s="18">
        <v>17.859000000000002</v>
      </c>
      <c r="I349" s="18">
        <v>22.690999999999999</v>
      </c>
      <c r="J349" s="18">
        <v>0.4</v>
      </c>
      <c r="K349" s="18">
        <v>1.2E-2</v>
      </c>
      <c r="L349" s="18">
        <v>5.7000000000000002E-2</v>
      </c>
      <c r="M349" s="18">
        <v>0.86099999999999999</v>
      </c>
      <c r="N349" s="18">
        <v>100.018</v>
      </c>
      <c r="O349" s="18">
        <v>92</v>
      </c>
      <c r="P349" s="18">
        <v>2.2879999999999998</v>
      </c>
      <c r="Q349" s="18">
        <v>6034</v>
      </c>
      <c r="R349" s="18">
        <v>0.44</v>
      </c>
      <c r="S349" s="18">
        <v>0.5</v>
      </c>
      <c r="T349" s="22">
        <v>0.06</v>
      </c>
    </row>
    <row r="350" spans="1:20">
      <c r="A350" s="18" t="s">
        <v>1004</v>
      </c>
      <c r="B350" s="26" t="s">
        <v>314</v>
      </c>
      <c r="C350" s="18">
        <v>54.097999999999999</v>
      </c>
      <c r="D350" s="18">
        <v>0.79600000000000004</v>
      </c>
      <c r="E350" s="18">
        <v>0.39500000000000002</v>
      </c>
      <c r="F350" s="18">
        <v>2.6850000000000001</v>
      </c>
      <c r="G350" s="18">
        <v>0.08</v>
      </c>
      <c r="H350" s="18">
        <v>17.824000000000002</v>
      </c>
      <c r="I350" s="18">
        <v>22.815000000000001</v>
      </c>
      <c r="J350" s="18">
        <v>0.44</v>
      </c>
      <c r="K350" s="18">
        <v>0.01</v>
      </c>
      <c r="L350" s="18">
        <v>4.4999999999999998E-2</v>
      </c>
      <c r="M350" s="18">
        <v>0.91300000000000003</v>
      </c>
      <c r="N350" s="18">
        <v>100.1</v>
      </c>
      <c r="O350" s="18">
        <v>92.1</v>
      </c>
      <c r="P350" s="18">
        <v>2.3130000000000002</v>
      </c>
      <c r="Q350" s="18">
        <v>5780</v>
      </c>
      <c r="R350" s="18">
        <v>0.45</v>
      </c>
      <c r="S350" s="18">
        <v>0.49</v>
      </c>
      <c r="T350" s="22">
        <v>0.06</v>
      </c>
    </row>
    <row r="351" spans="1:20">
      <c r="A351" s="18" t="s">
        <v>1004</v>
      </c>
      <c r="B351" s="26" t="s">
        <v>315</v>
      </c>
      <c r="C351" s="18">
        <v>53.808999999999997</v>
      </c>
      <c r="D351" s="18">
        <v>0.88400000000000001</v>
      </c>
      <c r="E351" s="18">
        <v>0.503</v>
      </c>
      <c r="F351" s="18">
        <v>2.798</v>
      </c>
      <c r="G351" s="18">
        <v>6.8000000000000005E-2</v>
      </c>
      <c r="H351" s="18">
        <v>17.632999999999999</v>
      </c>
      <c r="I351" s="18">
        <v>22.527999999999999</v>
      </c>
      <c r="J351" s="18">
        <v>0.48899999999999999</v>
      </c>
      <c r="K351" s="18">
        <v>1.0999999999999999E-2</v>
      </c>
      <c r="L351" s="18">
        <v>4.5999999999999999E-2</v>
      </c>
      <c r="M351" s="18">
        <v>1.0569999999999999</v>
      </c>
      <c r="N351" s="18">
        <v>99.826999999999998</v>
      </c>
      <c r="O351" s="18">
        <v>91.7</v>
      </c>
      <c r="P351" s="18">
        <v>2.0990000000000002</v>
      </c>
      <c r="Q351" s="18">
        <v>4474</v>
      </c>
      <c r="R351" s="18">
        <v>0.44</v>
      </c>
      <c r="S351" s="18">
        <v>0.53</v>
      </c>
      <c r="T351" s="22">
        <v>0.03</v>
      </c>
    </row>
    <row r="352" spans="1:20">
      <c r="A352" s="18" t="s">
        <v>1004</v>
      </c>
      <c r="B352" s="26" t="s">
        <v>316</v>
      </c>
      <c r="C352" s="18">
        <v>53.99</v>
      </c>
      <c r="D352" s="18">
        <v>0.85</v>
      </c>
      <c r="E352" s="18">
        <v>0.438</v>
      </c>
      <c r="F352" s="18">
        <v>5.202</v>
      </c>
      <c r="G352" s="18">
        <v>0.153</v>
      </c>
      <c r="H352" s="18">
        <v>17.395</v>
      </c>
      <c r="I352" s="18">
        <v>21.622</v>
      </c>
      <c r="J352" s="18">
        <v>0.39700000000000002</v>
      </c>
      <c r="K352" s="18">
        <v>4.0000000000000001E-3</v>
      </c>
      <c r="L352" s="18">
        <v>2.3E-2</v>
      </c>
      <c r="M352" s="18">
        <v>0.10299999999999999</v>
      </c>
      <c r="N352" s="18">
        <v>100.178</v>
      </c>
      <c r="O352" s="18">
        <v>85.5</v>
      </c>
      <c r="P352" s="18">
        <v>0.23599999999999999</v>
      </c>
      <c r="Q352" s="18">
        <v>4934</v>
      </c>
      <c r="R352" s="18">
        <v>0.43</v>
      </c>
      <c r="S352" s="18">
        <v>0.51</v>
      </c>
      <c r="T352" s="22">
        <v>0.06</v>
      </c>
    </row>
    <row r="353" spans="1:38" s="65" customFormat="1">
      <c r="A353" s="18" t="s">
        <v>1004</v>
      </c>
      <c r="B353" s="21" t="s">
        <v>32</v>
      </c>
      <c r="C353" s="65">
        <v>53.927999999999997</v>
      </c>
      <c r="D353" s="65">
        <v>0.84899999999999998</v>
      </c>
      <c r="E353" s="65">
        <v>0.48599999999999999</v>
      </c>
      <c r="F353" s="65">
        <v>3.3239999999999998</v>
      </c>
      <c r="G353" s="65">
        <v>9.0999999999999998E-2</v>
      </c>
      <c r="H353" s="65">
        <v>17.765000000000001</v>
      </c>
      <c r="I353" s="65">
        <v>22.288</v>
      </c>
      <c r="J353" s="65">
        <v>0.41599999999999998</v>
      </c>
      <c r="K353" s="65">
        <v>8.9999999999999993E-3</v>
      </c>
      <c r="L353" s="65">
        <v>4.7E-2</v>
      </c>
      <c r="M353" s="65">
        <v>0.70399999999999996</v>
      </c>
      <c r="N353" s="65">
        <v>99.906000000000006</v>
      </c>
      <c r="O353" s="65">
        <v>90.438000000000002</v>
      </c>
      <c r="P353" s="65">
        <v>1.7330000000000001</v>
      </c>
      <c r="Q353" s="65">
        <v>5464.82</v>
      </c>
      <c r="R353" s="65">
        <v>0.438</v>
      </c>
      <c r="S353" s="65">
        <v>0.50800000000000001</v>
      </c>
      <c r="T353" s="66">
        <v>5.3999999999999999E-2</v>
      </c>
    </row>
    <row r="354" spans="1:38">
      <c r="A354" s="18" t="s">
        <v>1004</v>
      </c>
      <c r="B354" s="21" t="s">
        <v>29</v>
      </c>
      <c r="C354" s="18">
        <v>52.854999999999997</v>
      </c>
      <c r="D354" s="18">
        <v>0.71299999999999997</v>
      </c>
      <c r="E354" s="18">
        <v>0.192</v>
      </c>
      <c r="F354" s="18">
        <v>2.5459999999999998</v>
      </c>
      <c r="G354" s="18">
        <v>0.06</v>
      </c>
      <c r="H354" s="18">
        <v>16.645</v>
      </c>
      <c r="I354" s="18">
        <v>20.812999999999999</v>
      </c>
      <c r="J354" s="18">
        <v>0.31</v>
      </c>
      <c r="K354" s="18">
        <v>4.0000000000000001E-3</v>
      </c>
      <c r="L354" s="18">
        <v>2.1999999999999999E-2</v>
      </c>
      <c r="M354" s="18">
        <v>0.10299999999999999</v>
      </c>
      <c r="N354" s="18">
        <v>99.198999999999998</v>
      </c>
      <c r="O354" s="18">
        <v>82.625</v>
      </c>
      <c r="P354" s="18">
        <v>0.23599999999999999</v>
      </c>
      <c r="Q354" s="18">
        <v>1748.4860000000001</v>
      </c>
      <c r="R354" s="18">
        <v>0.40300000000000002</v>
      </c>
      <c r="S354" s="18">
        <v>0.48899999999999999</v>
      </c>
      <c r="T354" s="22">
        <v>2.8000000000000001E-2</v>
      </c>
    </row>
    <row r="355" spans="1:38">
      <c r="A355" s="18" t="s">
        <v>1004</v>
      </c>
      <c r="B355" s="23" t="s">
        <v>30</v>
      </c>
      <c r="C355" s="24">
        <v>54.423000000000002</v>
      </c>
      <c r="D355" s="24">
        <v>1.1559999999999999</v>
      </c>
      <c r="E355" s="24">
        <v>1.2</v>
      </c>
      <c r="F355" s="24">
        <v>6.1669999999999998</v>
      </c>
      <c r="G355" s="24">
        <v>0.189</v>
      </c>
      <c r="H355" s="24">
        <v>18.288</v>
      </c>
      <c r="I355" s="24">
        <v>23.768000000000001</v>
      </c>
      <c r="J355" s="24">
        <v>0.501</v>
      </c>
      <c r="K355" s="24">
        <v>0.02</v>
      </c>
      <c r="L355" s="24">
        <v>0.06</v>
      </c>
      <c r="M355" s="24">
        <v>1.0569999999999999</v>
      </c>
      <c r="N355" s="24">
        <v>100.226</v>
      </c>
      <c r="O355" s="24">
        <v>92.248999999999995</v>
      </c>
      <c r="P355" s="24">
        <v>3.5720000000000001</v>
      </c>
      <c r="Q355" s="24">
        <v>12401.117</v>
      </c>
      <c r="R355" s="24">
        <v>0.46899999999999997</v>
      </c>
      <c r="S355" s="24">
        <v>0.55300000000000005</v>
      </c>
      <c r="T355" s="25">
        <v>8.6999999999999994E-2</v>
      </c>
    </row>
    <row r="357" spans="1:38">
      <c r="A357" s="17"/>
      <c r="H357" s="18" t="s">
        <v>317</v>
      </c>
    </row>
    <row r="358" spans="1:38">
      <c r="A358" s="467" t="s">
        <v>31</v>
      </c>
      <c r="B358" s="467" t="s">
        <v>318</v>
      </c>
      <c r="C358" s="464" t="s">
        <v>1</v>
      </c>
      <c r="D358" s="465"/>
      <c r="E358" s="464" t="s">
        <v>2</v>
      </c>
      <c r="F358" s="465"/>
      <c r="G358" s="464" t="s">
        <v>3</v>
      </c>
      <c r="H358" s="465"/>
      <c r="I358" s="464" t="s">
        <v>4</v>
      </c>
      <c r="J358" s="465"/>
      <c r="K358" s="464" t="s">
        <v>5</v>
      </c>
      <c r="L358" s="465"/>
      <c r="M358" s="469" t="s">
        <v>6</v>
      </c>
      <c r="N358" s="465"/>
      <c r="O358" s="464" t="s">
        <v>38</v>
      </c>
      <c r="P358" s="469"/>
      <c r="Q358" s="464" t="s">
        <v>23</v>
      </c>
      <c r="R358" s="465"/>
      <c r="S358" s="464" t="s">
        <v>24</v>
      </c>
      <c r="T358" s="465"/>
      <c r="U358" s="464" t="s">
        <v>41</v>
      </c>
      <c r="V358" s="465"/>
      <c r="W358" s="464" t="s">
        <v>25</v>
      </c>
      <c r="X358" s="465"/>
      <c r="Y358" s="466" t="s">
        <v>9</v>
      </c>
      <c r="Z358" s="463"/>
      <c r="AA358" s="462" t="s">
        <v>43</v>
      </c>
      <c r="AB358" s="463"/>
      <c r="AC358" s="466" t="s">
        <v>1161</v>
      </c>
      <c r="AD358" s="463"/>
      <c r="AE358" s="462" t="s">
        <v>45</v>
      </c>
      <c r="AF358" s="463"/>
      <c r="AG358" s="462" t="s">
        <v>46</v>
      </c>
      <c r="AH358" s="463"/>
      <c r="AI358" s="462" t="s">
        <v>47</v>
      </c>
      <c r="AJ358" s="463"/>
      <c r="AK358" s="462" t="s">
        <v>48</v>
      </c>
      <c r="AL358" s="463"/>
    </row>
    <row r="359" spans="1:38">
      <c r="A359" s="468"/>
      <c r="B359" s="468"/>
      <c r="C359" s="28" t="s">
        <v>32</v>
      </c>
      <c r="D359" s="77" t="s">
        <v>34</v>
      </c>
      <c r="E359" s="28" t="s">
        <v>32</v>
      </c>
      <c r="F359" s="77" t="s">
        <v>34</v>
      </c>
      <c r="G359" s="28" t="s">
        <v>32</v>
      </c>
      <c r="H359" s="77" t="s">
        <v>34</v>
      </c>
      <c r="I359" s="28" t="s">
        <v>32</v>
      </c>
      <c r="J359" s="77" t="s">
        <v>34</v>
      </c>
      <c r="K359" s="28" t="s">
        <v>32</v>
      </c>
      <c r="L359" s="77" t="s">
        <v>34</v>
      </c>
      <c r="M359" s="28" t="s">
        <v>32</v>
      </c>
      <c r="N359" s="77" t="s">
        <v>34</v>
      </c>
      <c r="O359" s="28" t="s">
        <v>32</v>
      </c>
      <c r="P359" s="77" t="s">
        <v>34</v>
      </c>
      <c r="Q359" s="28" t="s">
        <v>32</v>
      </c>
      <c r="R359" s="77" t="s">
        <v>34</v>
      </c>
      <c r="S359" s="28" t="s">
        <v>32</v>
      </c>
      <c r="T359" s="77" t="s">
        <v>34</v>
      </c>
      <c r="U359" s="28" t="s">
        <v>32</v>
      </c>
      <c r="V359" s="77" t="s">
        <v>34</v>
      </c>
      <c r="W359" s="28" t="s">
        <v>32</v>
      </c>
      <c r="X359" s="77" t="s">
        <v>34</v>
      </c>
      <c r="Y359" s="28" t="s">
        <v>32</v>
      </c>
      <c r="Z359" s="77" t="s">
        <v>34</v>
      </c>
      <c r="AA359" s="28" t="s">
        <v>32</v>
      </c>
      <c r="AB359" s="77" t="s">
        <v>34</v>
      </c>
      <c r="AC359" s="28" t="s">
        <v>32</v>
      </c>
      <c r="AD359" s="77" t="s">
        <v>34</v>
      </c>
      <c r="AE359" s="28" t="s">
        <v>32</v>
      </c>
      <c r="AF359" s="77" t="s">
        <v>34</v>
      </c>
      <c r="AG359" s="28" t="s">
        <v>32</v>
      </c>
      <c r="AH359" s="77" t="s">
        <v>34</v>
      </c>
      <c r="AI359" s="28" t="s">
        <v>32</v>
      </c>
      <c r="AJ359" s="77" t="s">
        <v>34</v>
      </c>
      <c r="AK359" s="28" t="s">
        <v>32</v>
      </c>
      <c r="AL359" s="77" t="s">
        <v>34</v>
      </c>
    </row>
    <row r="360" spans="1:38">
      <c r="A360" s="35">
        <v>458</v>
      </c>
      <c r="B360" s="36">
        <v>18</v>
      </c>
      <c r="C360" s="2">
        <v>53.755538129972166</v>
      </c>
      <c r="D360" s="30" t="s">
        <v>355</v>
      </c>
      <c r="E360" s="2">
        <v>0.87856888888888884</v>
      </c>
      <c r="F360" s="30" t="s">
        <v>356</v>
      </c>
      <c r="G360" s="2">
        <v>0.41157977777777777</v>
      </c>
      <c r="H360" s="30" t="s">
        <v>357</v>
      </c>
      <c r="I360" s="2">
        <v>3.0003888888888888</v>
      </c>
      <c r="J360" s="30" t="s">
        <v>358</v>
      </c>
      <c r="K360" s="2">
        <v>8.1333333333333327E-2</v>
      </c>
      <c r="L360" s="30" t="s">
        <v>359</v>
      </c>
      <c r="M360" s="29">
        <v>17.791466719841491</v>
      </c>
      <c r="N360" s="30" t="s">
        <v>360</v>
      </c>
      <c r="O360" s="2">
        <v>22.564426151708044</v>
      </c>
      <c r="P360" s="1" t="s">
        <v>361</v>
      </c>
      <c r="Q360" s="2">
        <v>0.41005555555555556</v>
      </c>
      <c r="R360" s="30" t="s">
        <v>362</v>
      </c>
      <c r="S360" s="2">
        <v>9.0000000000000011E-3</v>
      </c>
      <c r="T360" s="30" t="s">
        <v>363</v>
      </c>
      <c r="U360" s="2">
        <v>4.7500000000000014E-2</v>
      </c>
      <c r="V360" s="30" t="s">
        <v>364</v>
      </c>
      <c r="W360" s="2">
        <v>0.7555493333333333</v>
      </c>
      <c r="X360" s="30" t="s">
        <v>365</v>
      </c>
      <c r="Y360" s="29">
        <v>99.705406779299466</v>
      </c>
      <c r="Z360" s="30" t="s">
        <v>366</v>
      </c>
      <c r="AA360" s="31">
        <v>91.26738527128326</v>
      </c>
      <c r="AB360" s="30" t="s">
        <v>367</v>
      </c>
      <c r="AC360" s="32">
        <v>1.8375428110435967</v>
      </c>
      <c r="AD360" s="30" t="s">
        <v>368</v>
      </c>
      <c r="AE360" s="33">
        <v>5966.330682134012</v>
      </c>
      <c r="AF360" s="30" t="s">
        <v>369</v>
      </c>
      <c r="AG360" s="32">
        <v>0.44429854461181523</v>
      </c>
      <c r="AH360" s="30" t="s">
        <v>370</v>
      </c>
      <c r="AI360" s="32">
        <v>0.51666880443868612</v>
      </c>
      <c r="AJ360" s="34" t="s">
        <v>371</v>
      </c>
      <c r="AK360" s="32">
        <v>3.9032650949498628E-2</v>
      </c>
      <c r="AL360" s="30" t="s">
        <v>372</v>
      </c>
    </row>
    <row r="361" spans="1:38">
      <c r="A361" s="35">
        <v>459</v>
      </c>
      <c r="B361" s="36">
        <v>23</v>
      </c>
      <c r="C361" s="2">
        <v>53.91222927112419</v>
      </c>
      <c r="D361" s="30" t="s">
        <v>373</v>
      </c>
      <c r="E361" s="2">
        <v>0.8254886956521742</v>
      </c>
      <c r="F361" s="30" t="s">
        <v>374</v>
      </c>
      <c r="G361" s="2">
        <v>0.41642695652173911</v>
      </c>
      <c r="H361" s="30" t="s">
        <v>375</v>
      </c>
      <c r="I361" s="2">
        <v>3.0241304347826086</v>
      </c>
      <c r="J361" s="30" t="s">
        <v>376</v>
      </c>
      <c r="K361" s="2">
        <v>8.078260869565218E-2</v>
      </c>
      <c r="L361" s="30" t="s">
        <v>377</v>
      </c>
      <c r="M361" s="29">
        <v>17.715465705112521</v>
      </c>
      <c r="N361" s="30" t="s">
        <v>378</v>
      </c>
      <c r="O361" s="2">
        <v>22.647499527050307</v>
      </c>
      <c r="P361" s="1" t="s">
        <v>379</v>
      </c>
      <c r="Q361" s="2">
        <v>0.40004347826086961</v>
      </c>
      <c r="R361" s="30" t="s">
        <v>380</v>
      </c>
      <c r="S361" s="2">
        <v>8.6086956521739151E-3</v>
      </c>
      <c r="T361" s="30" t="s">
        <v>381</v>
      </c>
      <c r="U361" s="2">
        <v>4.543478260869567E-2</v>
      </c>
      <c r="V361" s="30" t="s">
        <v>382</v>
      </c>
      <c r="W361" s="2">
        <v>0.71074500000000007</v>
      </c>
      <c r="X361" s="30" t="s">
        <v>383</v>
      </c>
      <c r="Y361" s="29">
        <v>99.786855155460927</v>
      </c>
      <c r="Z361" s="30" t="s">
        <v>384</v>
      </c>
      <c r="AA361" s="31">
        <v>91.169658592344234</v>
      </c>
      <c r="AB361" s="30" t="s">
        <v>385</v>
      </c>
      <c r="AC361" s="32">
        <v>1.7313090280556418</v>
      </c>
      <c r="AD361" s="30" t="s">
        <v>386</v>
      </c>
      <c r="AE361" s="33">
        <v>5887.4893985631861</v>
      </c>
      <c r="AF361" s="30" t="s">
        <v>387</v>
      </c>
      <c r="AG361" s="32">
        <v>0.44621862067192336</v>
      </c>
      <c r="AH361" s="30" t="s">
        <v>352</v>
      </c>
      <c r="AI361" s="32">
        <v>0.51143973281005706</v>
      </c>
      <c r="AJ361" s="34" t="s">
        <v>388</v>
      </c>
      <c r="AK361" s="32">
        <v>4.2341646518019763E-2</v>
      </c>
      <c r="AL361" s="30" t="s">
        <v>389</v>
      </c>
    </row>
    <row r="362" spans="1:38">
      <c r="A362" s="35" t="s">
        <v>1237</v>
      </c>
      <c r="B362" s="36">
        <v>12</v>
      </c>
      <c r="C362" s="2">
        <v>53.287307668215291</v>
      </c>
      <c r="D362" s="29" t="s">
        <v>320</v>
      </c>
      <c r="E362" s="2">
        <v>0.73472533333333345</v>
      </c>
      <c r="F362" s="29" t="s">
        <v>321</v>
      </c>
      <c r="G362" s="2">
        <v>0.53153706666666678</v>
      </c>
      <c r="H362" s="30" t="s">
        <v>322</v>
      </c>
      <c r="I362" s="2">
        <v>4.878333333333333</v>
      </c>
      <c r="J362" s="30" t="s">
        <v>323</v>
      </c>
      <c r="K362" s="2">
        <v>0.13326666666666667</v>
      </c>
      <c r="L362" s="29" t="s">
        <v>324</v>
      </c>
      <c r="M362" s="29">
        <v>16.492493569719592</v>
      </c>
      <c r="N362" s="29" t="s">
        <v>325</v>
      </c>
      <c r="O362" s="2">
        <v>22.620852025522346</v>
      </c>
      <c r="P362" s="3" t="s">
        <v>326</v>
      </c>
      <c r="Q362" s="2">
        <v>0.42933333333333329</v>
      </c>
      <c r="R362" s="29" t="s">
        <v>327</v>
      </c>
      <c r="S362" s="2">
        <v>9.7333333333333352E-3</v>
      </c>
      <c r="T362" s="29" t="s">
        <v>328</v>
      </c>
      <c r="U362" s="2">
        <v>3.5800000000000005E-2</v>
      </c>
      <c r="V362" s="29" t="s">
        <v>329</v>
      </c>
      <c r="W362" s="2">
        <v>0.61494753333333341</v>
      </c>
      <c r="X362" s="29" t="s">
        <v>330</v>
      </c>
      <c r="Y362" s="29">
        <v>99.768329863457225</v>
      </c>
      <c r="Z362" s="30" t="s">
        <v>331</v>
      </c>
      <c r="AA362" s="31">
        <v>89.850000000000009</v>
      </c>
      <c r="AB362" s="30" t="s">
        <v>1286</v>
      </c>
      <c r="AC362" s="32">
        <v>1.388516207272644</v>
      </c>
      <c r="AD362" s="30" t="s">
        <v>332</v>
      </c>
      <c r="AE362" s="33">
        <v>5099.2537752426033</v>
      </c>
      <c r="AF362" s="30" t="s">
        <v>333</v>
      </c>
      <c r="AG362" s="32">
        <v>0.44627071384702904</v>
      </c>
      <c r="AH362" s="34" t="s">
        <v>334</v>
      </c>
      <c r="AI362" s="32">
        <v>0.48875364456949216</v>
      </c>
      <c r="AJ362" s="34" t="s">
        <v>335</v>
      </c>
      <c r="AK362" s="32">
        <v>6.4975641583478821E-2</v>
      </c>
      <c r="AL362" s="30" t="s">
        <v>336</v>
      </c>
    </row>
    <row r="363" spans="1:38">
      <c r="A363" s="35">
        <v>461</v>
      </c>
      <c r="B363" s="36">
        <v>14</v>
      </c>
      <c r="C363" s="2">
        <v>53.673479567442357</v>
      </c>
      <c r="D363" s="29" t="s">
        <v>390</v>
      </c>
      <c r="E363" s="2">
        <v>0.88778857142857148</v>
      </c>
      <c r="F363" s="34" t="s">
        <v>391</v>
      </c>
      <c r="G363" s="2">
        <v>0.44955000000000001</v>
      </c>
      <c r="H363" s="29" t="s">
        <v>392</v>
      </c>
      <c r="I363" s="2">
        <v>3.3075000000000001</v>
      </c>
      <c r="J363" s="29" t="s">
        <v>393</v>
      </c>
      <c r="K363" s="2">
        <v>8.8999999999999982E-2</v>
      </c>
      <c r="L363" s="29" t="s">
        <v>394</v>
      </c>
      <c r="M363" s="29">
        <v>17.730972796954227</v>
      </c>
      <c r="N363" s="29" t="s">
        <v>395</v>
      </c>
      <c r="O363" s="2">
        <v>22.318029742372541</v>
      </c>
      <c r="P363" s="6" t="s">
        <v>396</v>
      </c>
      <c r="Q363" s="2">
        <v>0.41314285714285715</v>
      </c>
      <c r="R363" s="30" t="s">
        <v>397</v>
      </c>
      <c r="S363" s="2">
        <v>9.3571428571428573E-3</v>
      </c>
      <c r="T363" s="34" t="s">
        <v>398</v>
      </c>
      <c r="U363" s="2">
        <v>4.5714285714285721E-2</v>
      </c>
      <c r="V363" s="30" t="s">
        <v>399</v>
      </c>
      <c r="W363" s="2">
        <v>0.71454392857142857</v>
      </c>
      <c r="X363" s="30" t="s">
        <v>400</v>
      </c>
      <c r="Y363" s="29">
        <v>99.639078892483411</v>
      </c>
      <c r="Z363" s="30" t="s">
        <v>401</v>
      </c>
      <c r="AA363" s="31">
        <v>90.461047288622055</v>
      </c>
      <c r="AB363" s="30" t="s">
        <v>402</v>
      </c>
      <c r="AC363" s="32">
        <v>1.5427485549834092</v>
      </c>
      <c r="AD363" s="30" t="s">
        <v>403</v>
      </c>
      <c r="AE363" s="33">
        <v>5261.0122281221747</v>
      </c>
      <c r="AF363" s="30" t="s">
        <v>404</v>
      </c>
      <c r="AG363" s="32">
        <v>0.44076891614327296</v>
      </c>
      <c r="AH363" s="30" t="s">
        <v>405</v>
      </c>
      <c r="AI363" s="32">
        <v>0.5151256879286128</v>
      </c>
      <c r="AJ363" s="34" t="s">
        <v>406</v>
      </c>
      <c r="AK363" s="32">
        <v>4.4105395928114244E-2</v>
      </c>
      <c r="AL363" s="30" t="s">
        <v>389</v>
      </c>
    </row>
    <row r="364" spans="1:38">
      <c r="A364" s="35">
        <v>462</v>
      </c>
      <c r="B364" s="36">
        <v>19</v>
      </c>
      <c r="C364" s="2">
        <v>53.96621954660128</v>
      </c>
      <c r="D364" s="29" t="s">
        <v>407</v>
      </c>
      <c r="E364" s="2">
        <v>0.83172631578947387</v>
      </c>
      <c r="F364" s="30" t="s">
        <v>408</v>
      </c>
      <c r="G364" s="2">
        <v>0.41178273684210531</v>
      </c>
      <c r="H364" s="30" t="s">
        <v>409</v>
      </c>
      <c r="I364" s="2">
        <v>3.0545789473684208</v>
      </c>
      <c r="J364" s="30" t="s">
        <v>410</v>
      </c>
      <c r="K364" s="2">
        <v>8.2789473684210524E-2</v>
      </c>
      <c r="L364" s="29" t="s">
        <v>411</v>
      </c>
      <c r="M364" s="29">
        <v>17.851104636992339</v>
      </c>
      <c r="N364" s="29" t="s">
        <v>412</v>
      </c>
      <c r="O364" s="2">
        <v>22.371569315182345</v>
      </c>
      <c r="P364" s="1" t="s">
        <v>413</v>
      </c>
      <c r="Q364" s="2">
        <v>0.39284210526315788</v>
      </c>
      <c r="R364" s="30" t="s">
        <v>414</v>
      </c>
      <c r="S364" s="2">
        <v>7.6315789473684207E-3</v>
      </c>
      <c r="T364" s="30" t="s">
        <v>415</v>
      </c>
      <c r="U364" s="2">
        <v>4.9315789473684229E-2</v>
      </c>
      <c r="V364" s="30" t="s">
        <v>416</v>
      </c>
      <c r="W364" s="2">
        <v>0.66626299999999994</v>
      </c>
      <c r="X364" s="30" t="s">
        <v>417</v>
      </c>
      <c r="Y364" s="29">
        <v>99.685823446144383</v>
      </c>
      <c r="Z364" s="30" t="s">
        <v>418</v>
      </c>
      <c r="AA364" s="31">
        <v>91.153260019644662</v>
      </c>
      <c r="AB364" s="30" t="s">
        <v>419</v>
      </c>
      <c r="AC364" s="32">
        <v>1.6635988811315494</v>
      </c>
      <c r="AD364" s="30" t="s">
        <v>420</v>
      </c>
      <c r="AE364" s="33">
        <v>5799.3460953929598</v>
      </c>
      <c r="AF364" s="30" t="s">
        <v>421</v>
      </c>
      <c r="AG364" s="32">
        <v>0.44151733812259042</v>
      </c>
      <c r="AH364" s="30" t="s">
        <v>352</v>
      </c>
      <c r="AI364" s="32">
        <v>0.51291531309201377</v>
      </c>
      <c r="AJ364" s="34" t="s">
        <v>422</v>
      </c>
      <c r="AK364" s="32">
        <v>4.5567348785395798E-2</v>
      </c>
      <c r="AL364" s="30" t="s">
        <v>423</v>
      </c>
    </row>
    <row r="365" spans="1:38">
      <c r="A365" s="35">
        <v>465</v>
      </c>
      <c r="B365" s="36">
        <v>17</v>
      </c>
      <c r="C365" s="2">
        <v>53.740117655827433</v>
      </c>
      <c r="D365" s="29" t="s">
        <v>424</v>
      </c>
      <c r="E365" s="2">
        <v>0.83799999999999997</v>
      </c>
      <c r="F365" s="29" t="s">
        <v>425</v>
      </c>
      <c r="G365" s="2">
        <v>0.51300000000000001</v>
      </c>
      <c r="H365" s="29" t="s">
        <v>426</v>
      </c>
      <c r="I365" s="2">
        <v>3.45</v>
      </c>
      <c r="J365" s="29" t="s">
        <v>427</v>
      </c>
      <c r="K365" s="2">
        <v>9.0999999999999998E-2</v>
      </c>
      <c r="L365" s="29" t="s">
        <v>428</v>
      </c>
      <c r="M365" s="29">
        <v>17.614000000000001</v>
      </c>
      <c r="N365" s="29" t="s">
        <v>429</v>
      </c>
      <c r="O365" s="2">
        <v>22.422000000000001</v>
      </c>
      <c r="P365" s="37" t="s">
        <v>430</v>
      </c>
      <c r="Q365" s="2">
        <v>0.4</v>
      </c>
      <c r="R365" s="38" t="s">
        <v>431</v>
      </c>
      <c r="S365" s="2">
        <v>1.0999999999999999E-2</v>
      </c>
      <c r="T365" s="34" t="s">
        <v>432</v>
      </c>
      <c r="U365" s="2">
        <v>4.5999999999999999E-2</v>
      </c>
      <c r="V365" s="34" t="s">
        <v>433</v>
      </c>
      <c r="W365" s="2">
        <v>0.63200000000000001</v>
      </c>
      <c r="X365" s="30" t="s">
        <v>434</v>
      </c>
      <c r="Y365" s="29">
        <v>99.754000000000005</v>
      </c>
      <c r="Z365" s="30" t="s">
        <v>435</v>
      </c>
      <c r="AA365" s="31">
        <v>90</v>
      </c>
      <c r="AB365" s="30" t="s">
        <v>436</v>
      </c>
      <c r="AC365" s="32">
        <v>1.45</v>
      </c>
      <c r="AD365" s="30" t="s">
        <v>437</v>
      </c>
      <c r="AE365" s="33">
        <v>4960</v>
      </c>
      <c r="AF365" s="30" t="s">
        <v>438</v>
      </c>
      <c r="AG365" s="32">
        <v>0.44</v>
      </c>
      <c r="AH365" s="30" t="s">
        <v>352</v>
      </c>
      <c r="AI365" s="32">
        <v>0.51</v>
      </c>
      <c r="AJ365" s="34" t="s">
        <v>439</v>
      </c>
      <c r="AK365" s="32">
        <v>0.05</v>
      </c>
      <c r="AL365" s="30" t="s">
        <v>440</v>
      </c>
    </row>
    <row r="366" spans="1:38">
      <c r="A366" s="35">
        <v>468</v>
      </c>
      <c r="B366" s="36">
        <v>17</v>
      </c>
      <c r="C366" s="2">
        <v>53.919134965887736</v>
      </c>
      <c r="D366" s="29" t="s">
        <v>441</v>
      </c>
      <c r="E366" s="2">
        <v>0.88192000000000004</v>
      </c>
      <c r="F366" s="30" t="s">
        <v>442</v>
      </c>
      <c r="G366" s="2">
        <v>0.43073223529411758</v>
      </c>
      <c r="H366" s="30" t="s">
        <v>443</v>
      </c>
      <c r="I366" s="2">
        <v>3.6781764705882356</v>
      </c>
      <c r="J366" s="30" t="s">
        <v>444</v>
      </c>
      <c r="K366" s="2">
        <v>9.8705882352941171E-2</v>
      </c>
      <c r="L366" s="29" t="s">
        <v>445</v>
      </c>
      <c r="M366" s="29">
        <v>17.41836372688535</v>
      </c>
      <c r="N366" s="29" t="s">
        <v>446</v>
      </c>
      <c r="O366" s="2">
        <v>22.35528817461757</v>
      </c>
      <c r="P366" s="1" t="s">
        <v>447</v>
      </c>
      <c r="Q366" s="2">
        <v>0.53058823529411758</v>
      </c>
      <c r="R366" s="30" t="s">
        <v>448</v>
      </c>
      <c r="S366" s="2">
        <v>1.2058823529411762E-2</v>
      </c>
      <c r="T366" s="30" t="s">
        <v>449</v>
      </c>
      <c r="U366" s="2">
        <v>4.3235294117647066E-2</v>
      </c>
      <c r="V366" s="30" t="s">
        <v>450</v>
      </c>
      <c r="W366" s="2">
        <v>0.65096164705882342</v>
      </c>
      <c r="X366" s="30" t="s">
        <v>451</v>
      </c>
      <c r="Y366" s="29">
        <v>100.01916545562597</v>
      </c>
      <c r="Z366" s="30" t="s">
        <v>452</v>
      </c>
      <c r="AA366" s="31">
        <v>89.243954657043105</v>
      </c>
      <c r="AB366" s="30" t="s">
        <v>453</v>
      </c>
      <c r="AC366" s="32">
        <v>1.4225766814472689</v>
      </c>
      <c r="AD366" s="30" t="s">
        <v>454</v>
      </c>
      <c r="AE366" s="33">
        <v>5891.7371745600094</v>
      </c>
      <c r="AF366" s="30" t="s">
        <v>455</v>
      </c>
      <c r="AG366" s="32">
        <v>0.44575020394079334</v>
      </c>
      <c r="AH366" s="30" t="s">
        <v>456</v>
      </c>
      <c r="AI366" s="32">
        <v>0.50573934777825236</v>
      </c>
      <c r="AJ366" s="34" t="s">
        <v>457</v>
      </c>
      <c r="AK366" s="32">
        <v>4.8510448280954244E-2</v>
      </c>
      <c r="AL366" s="30" t="s">
        <v>458</v>
      </c>
    </row>
    <row r="367" spans="1:38">
      <c r="A367" s="35">
        <v>469</v>
      </c>
      <c r="B367" s="36">
        <v>18</v>
      </c>
      <c r="C367" s="2">
        <v>53.99584815874168</v>
      </c>
      <c r="D367" s="29" t="s">
        <v>459</v>
      </c>
      <c r="E367" s="2">
        <v>0.88423111111111097</v>
      </c>
      <c r="F367" s="34" t="s">
        <v>460</v>
      </c>
      <c r="G367" s="2">
        <v>0.49359644444444445</v>
      </c>
      <c r="H367" s="29" t="s">
        <v>461</v>
      </c>
      <c r="I367" s="2">
        <v>3.0950555555555557</v>
      </c>
      <c r="J367" s="29" t="s">
        <v>462</v>
      </c>
      <c r="K367" s="2">
        <v>8.2500000000000004E-2</v>
      </c>
      <c r="L367" s="29" t="s">
        <v>463</v>
      </c>
      <c r="M367" s="29">
        <v>17.779302467724399</v>
      </c>
      <c r="N367" s="29" t="s">
        <v>464</v>
      </c>
      <c r="O367" s="2">
        <v>22.49372486933165</v>
      </c>
      <c r="P367" s="6" t="s">
        <v>465</v>
      </c>
      <c r="Q367" s="2">
        <v>0.42083333333333334</v>
      </c>
      <c r="R367" s="38" t="s">
        <v>466</v>
      </c>
      <c r="S367" s="2">
        <v>8.1111111111111141E-3</v>
      </c>
      <c r="T367" s="34" t="s">
        <v>467</v>
      </c>
      <c r="U367" s="2">
        <v>4.7388888888888904E-2</v>
      </c>
      <c r="V367" s="34" t="s">
        <v>468</v>
      </c>
      <c r="W367" s="2">
        <v>0.73529605555555555</v>
      </c>
      <c r="X367" s="30" t="s">
        <v>469</v>
      </c>
      <c r="Y367" s="29">
        <v>100.03588799579774</v>
      </c>
      <c r="Z367" s="30" t="s">
        <v>470</v>
      </c>
      <c r="AA367" s="31">
        <v>91.014544145216931</v>
      </c>
      <c r="AB367" s="30" t="s">
        <v>471</v>
      </c>
      <c r="AC367" s="32">
        <v>1.5741079181860611</v>
      </c>
      <c r="AD367" s="30" t="s">
        <v>472</v>
      </c>
      <c r="AE367" s="33">
        <v>4878.8576920593796</v>
      </c>
      <c r="AF367" s="30" t="s">
        <v>473</v>
      </c>
      <c r="AG367" s="32">
        <v>0.44255688217355543</v>
      </c>
      <c r="AH367" s="30" t="s">
        <v>405</v>
      </c>
      <c r="AI367" s="32">
        <v>0.51293767803636547</v>
      </c>
      <c r="AJ367" s="34" t="s">
        <v>371</v>
      </c>
      <c r="AK367" s="32">
        <v>4.4505439790079079E-2</v>
      </c>
      <c r="AL367" s="30" t="s">
        <v>354</v>
      </c>
    </row>
    <row r="368" spans="1:38">
      <c r="A368" s="35">
        <v>470</v>
      </c>
      <c r="B368" s="36">
        <v>24</v>
      </c>
      <c r="C368" s="2">
        <v>53.942950019118541</v>
      </c>
      <c r="D368" s="29" t="s">
        <v>474</v>
      </c>
      <c r="E368" s="2">
        <v>0.86367666666666665</v>
      </c>
      <c r="F368" s="30" t="s">
        <v>475</v>
      </c>
      <c r="G368" s="2">
        <v>0.43831433333333331</v>
      </c>
      <c r="H368" s="30" t="s">
        <v>476</v>
      </c>
      <c r="I368" s="2">
        <v>3.0625416666666676</v>
      </c>
      <c r="J368" s="30" t="s">
        <v>477</v>
      </c>
      <c r="K368" s="2">
        <v>8.0875000000000002E-2</v>
      </c>
      <c r="L368" s="29" t="s">
        <v>478</v>
      </c>
      <c r="M368" s="29">
        <v>17.844144989588028</v>
      </c>
      <c r="N368" s="29" t="s">
        <v>479</v>
      </c>
      <c r="O368" s="2">
        <v>22.561759412139889</v>
      </c>
      <c r="P368" s="1" t="s">
        <v>480</v>
      </c>
      <c r="Q368" s="2">
        <v>0.40858333333333346</v>
      </c>
      <c r="R368" s="38" t="s">
        <v>481</v>
      </c>
      <c r="S368" s="2">
        <v>9.9166666666666708E-3</v>
      </c>
      <c r="T368" s="30" t="s">
        <v>328</v>
      </c>
      <c r="U368" s="2">
        <v>4.6625000000000021E-2</v>
      </c>
      <c r="V368" s="34" t="s">
        <v>482</v>
      </c>
      <c r="W368" s="2">
        <v>0.7306893750000002</v>
      </c>
      <c r="X368" s="30" t="s">
        <v>483</v>
      </c>
      <c r="Y368" s="29">
        <v>99.990076462513116</v>
      </c>
      <c r="Z368" s="30" t="s">
        <v>484</v>
      </c>
      <c r="AA368" s="31">
        <v>91.126558760409637</v>
      </c>
      <c r="AB368" s="30" t="s">
        <v>485</v>
      </c>
      <c r="AC368" s="32">
        <v>1.7363421783186723</v>
      </c>
      <c r="AD368" s="30" t="s">
        <v>486</v>
      </c>
      <c r="AE368" s="33">
        <v>5387.4604119086389</v>
      </c>
      <c r="AF368" s="30" t="s">
        <v>487</v>
      </c>
      <c r="AG368" s="32">
        <v>0.44350825885896344</v>
      </c>
      <c r="AH368" s="30" t="s">
        <v>352</v>
      </c>
      <c r="AI368" s="32">
        <v>0.51559335499532466</v>
      </c>
      <c r="AJ368" s="34" t="s">
        <v>422</v>
      </c>
      <c r="AK368" s="32">
        <v>4.089838614571191E-2</v>
      </c>
      <c r="AL368" s="30" t="s">
        <v>354</v>
      </c>
    </row>
    <row r="369" spans="1:38">
      <c r="A369" s="35">
        <v>475</v>
      </c>
      <c r="B369" s="36">
        <v>26</v>
      </c>
      <c r="C369" s="2">
        <v>53.868203692167008</v>
      </c>
      <c r="D369" s="29" t="s">
        <v>337</v>
      </c>
      <c r="E369" s="2">
        <v>0.88667999999999991</v>
      </c>
      <c r="F369" s="29" t="s">
        <v>338</v>
      </c>
      <c r="G369" s="2">
        <v>0.45898784615384614</v>
      </c>
      <c r="H369" s="30" t="s">
        <v>339</v>
      </c>
      <c r="I369" s="2">
        <v>3.1049230769230771</v>
      </c>
      <c r="J369" s="30" t="s">
        <v>340</v>
      </c>
      <c r="K369" s="2">
        <v>8.1961538461538475E-2</v>
      </c>
      <c r="L369" s="29" t="s">
        <v>341</v>
      </c>
      <c r="M369" s="29">
        <v>17.854045171088998</v>
      </c>
      <c r="N369" s="29" t="s">
        <v>342</v>
      </c>
      <c r="O369" s="2">
        <v>22.461907256352102</v>
      </c>
      <c r="P369" s="3" t="s">
        <v>343</v>
      </c>
      <c r="Q369" s="2">
        <v>0.3860769230769231</v>
      </c>
      <c r="R369" s="29" t="s">
        <v>344</v>
      </c>
      <c r="S369" s="2">
        <v>7.4230769230769255E-3</v>
      </c>
      <c r="T369" s="29" t="s">
        <v>345</v>
      </c>
      <c r="U369" s="2">
        <v>4.807692307692308E-2</v>
      </c>
      <c r="V369" s="29" t="s">
        <v>346</v>
      </c>
      <c r="W369" s="2">
        <v>0.63375692307692311</v>
      </c>
      <c r="X369" s="29" t="s">
        <v>347</v>
      </c>
      <c r="Y369" s="29">
        <v>99.792042427300416</v>
      </c>
      <c r="Z369" s="30" t="s">
        <v>348</v>
      </c>
      <c r="AA369" s="31">
        <v>91.024251260017706</v>
      </c>
      <c r="AB369" s="30" t="s">
        <v>349</v>
      </c>
      <c r="AC369" s="32">
        <v>1.3783839928069015</v>
      </c>
      <c r="AD369" s="30" t="s">
        <v>350</v>
      </c>
      <c r="AE369" s="33">
        <v>5237.9213988159845</v>
      </c>
      <c r="AF369" s="30" t="s">
        <v>351</v>
      </c>
      <c r="AG369" s="32">
        <v>0.44301209434490596</v>
      </c>
      <c r="AH369" s="34" t="s">
        <v>352</v>
      </c>
      <c r="AI369" s="32">
        <v>0.51383705003737778</v>
      </c>
      <c r="AJ369" s="34" t="s">
        <v>353</v>
      </c>
      <c r="AK369" s="32">
        <v>4.3150855617716172E-2</v>
      </c>
      <c r="AL369" s="30" t="s">
        <v>354</v>
      </c>
    </row>
    <row r="370" spans="1:38">
      <c r="A370" s="35">
        <v>476</v>
      </c>
      <c r="B370" s="36">
        <v>14</v>
      </c>
      <c r="C370" s="2">
        <v>53.921017586184362</v>
      </c>
      <c r="D370" s="29" t="s">
        <v>488</v>
      </c>
      <c r="E370" s="2">
        <v>0.88340571428571446</v>
      </c>
      <c r="F370" s="30" t="s">
        <v>489</v>
      </c>
      <c r="G370" s="2">
        <v>0.43778400000000006</v>
      </c>
      <c r="H370" s="29" t="s">
        <v>490</v>
      </c>
      <c r="I370" s="2">
        <v>3.1038571428571431</v>
      </c>
      <c r="J370" s="29" t="s">
        <v>491</v>
      </c>
      <c r="K370" s="2">
        <v>8.3999999999999991E-2</v>
      </c>
      <c r="L370" s="29" t="s">
        <v>492</v>
      </c>
      <c r="M370" s="29">
        <v>17.850204721502074</v>
      </c>
      <c r="N370" s="29" t="s">
        <v>493</v>
      </c>
      <c r="O370" s="2">
        <v>22.543779253664788</v>
      </c>
      <c r="P370" s="1" t="s">
        <v>494</v>
      </c>
      <c r="Q370" s="2">
        <v>0.39292857142857146</v>
      </c>
      <c r="R370" s="38" t="s">
        <v>495</v>
      </c>
      <c r="S370" s="2">
        <v>7.2142857142857147E-3</v>
      </c>
      <c r="T370" s="34" t="s">
        <v>496</v>
      </c>
      <c r="U370" s="2">
        <v>4.6928571428571431E-2</v>
      </c>
      <c r="V370" s="34" t="s">
        <v>497</v>
      </c>
      <c r="W370" s="2">
        <v>0.62703042857142854</v>
      </c>
      <c r="X370" s="30" t="s">
        <v>498</v>
      </c>
      <c r="Y370" s="29">
        <v>99.898150275636979</v>
      </c>
      <c r="Z370" s="30" t="s">
        <v>499</v>
      </c>
      <c r="AA370" s="31">
        <v>91.022471316151936</v>
      </c>
      <c r="AB370" s="30" t="s">
        <v>500</v>
      </c>
      <c r="AC370" s="32">
        <v>1.4697658589109037</v>
      </c>
      <c r="AD370" s="30" t="s">
        <v>501</v>
      </c>
      <c r="AE370" s="33">
        <v>5347.6797554719478</v>
      </c>
      <c r="AF370" s="30" t="s">
        <v>502</v>
      </c>
      <c r="AG370" s="32">
        <v>0.44456520463726557</v>
      </c>
      <c r="AH370" s="30" t="s">
        <v>503</v>
      </c>
      <c r="AI370" s="32">
        <v>0.51342373082851223</v>
      </c>
      <c r="AJ370" s="34" t="s">
        <v>504</v>
      </c>
      <c r="AK370" s="32">
        <v>4.201106453422216E-2</v>
      </c>
      <c r="AL370" s="30" t="s">
        <v>423</v>
      </c>
    </row>
    <row r="371" spans="1:38">
      <c r="A371" s="35">
        <v>477</v>
      </c>
      <c r="B371" s="36">
        <v>29</v>
      </c>
      <c r="C371" s="2">
        <v>54.098544086857103</v>
      </c>
      <c r="D371" s="29" t="s">
        <v>505</v>
      </c>
      <c r="E371" s="2">
        <v>0.85957793103448288</v>
      </c>
      <c r="F371" s="30" t="s">
        <v>506</v>
      </c>
      <c r="G371" s="2">
        <v>0.43011862068965512</v>
      </c>
      <c r="H371" s="30" t="s">
        <v>507</v>
      </c>
      <c r="I371" s="2">
        <v>2.9731034482758614</v>
      </c>
      <c r="J371" s="30" t="s">
        <v>508</v>
      </c>
      <c r="K371" s="2">
        <v>7.9896551724137926E-2</v>
      </c>
      <c r="L371" s="29" t="s">
        <v>509</v>
      </c>
      <c r="M371" s="29">
        <v>17.910750289861266</v>
      </c>
      <c r="N371" s="29" t="s">
        <v>510</v>
      </c>
      <c r="O371" s="2">
        <v>22.525705890018394</v>
      </c>
      <c r="P371" s="1" t="s">
        <v>511</v>
      </c>
      <c r="Q371" s="2">
        <v>0.3822413793103448</v>
      </c>
      <c r="R371" s="38" t="s">
        <v>512</v>
      </c>
      <c r="S371" s="2">
        <v>7.7931034482758661E-3</v>
      </c>
      <c r="T371" s="30" t="s">
        <v>513</v>
      </c>
      <c r="U371" s="2">
        <v>4.6448275862068969E-2</v>
      </c>
      <c r="V371" s="34" t="s">
        <v>514</v>
      </c>
      <c r="W371" s="2">
        <v>0.6840691379310343</v>
      </c>
      <c r="X371" s="30" t="s">
        <v>515</v>
      </c>
      <c r="Y371" s="29">
        <v>99.998248715012636</v>
      </c>
      <c r="Z371" s="30" t="s">
        <v>516</v>
      </c>
      <c r="AA371" s="31">
        <v>91.395377707437135</v>
      </c>
      <c r="AB371" s="30" t="s">
        <v>517</v>
      </c>
      <c r="AC371" s="32">
        <v>1.5865489033705586</v>
      </c>
      <c r="AD371" s="30" t="s">
        <v>518</v>
      </c>
      <c r="AE371" s="33">
        <v>5536.9061781646124</v>
      </c>
      <c r="AF371" s="30" t="s">
        <v>519</v>
      </c>
      <c r="AG371" s="32">
        <v>0.44247476517791096</v>
      </c>
      <c r="AH371" s="30" t="s">
        <v>405</v>
      </c>
      <c r="AI371" s="32">
        <v>0.51313245237724425</v>
      </c>
      <c r="AJ371" s="34" t="s">
        <v>504</v>
      </c>
      <c r="AK371" s="32">
        <v>4.4392782444844875E-2</v>
      </c>
      <c r="AL371" s="30" t="s">
        <v>423</v>
      </c>
    </row>
    <row r="372" spans="1:38">
      <c r="A372" s="35">
        <v>479</v>
      </c>
      <c r="B372" s="36">
        <v>16</v>
      </c>
      <c r="C372" s="2">
        <v>53.892275751953768</v>
      </c>
      <c r="D372" s="29" t="s">
        <v>520</v>
      </c>
      <c r="E372" s="2">
        <v>0.87405500000000003</v>
      </c>
      <c r="F372" s="34" t="s">
        <v>521</v>
      </c>
      <c r="G372" s="2">
        <v>0.45357375</v>
      </c>
      <c r="H372" s="29" t="s">
        <v>522</v>
      </c>
      <c r="I372" s="2">
        <v>3.1628124999999998</v>
      </c>
      <c r="J372" s="29" t="s">
        <v>523</v>
      </c>
      <c r="K372" s="2">
        <v>8.0062499999999995E-2</v>
      </c>
      <c r="L372" s="29" t="s">
        <v>524</v>
      </c>
      <c r="M372" s="29">
        <v>17.669355556729847</v>
      </c>
      <c r="N372" s="29" t="s">
        <v>525</v>
      </c>
      <c r="O372" s="2">
        <v>22.516735743986498</v>
      </c>
      <c r="P372" s="6" t="s">
        <v>526</v>
      </c>
      <c r="Q372" s="2">
        <v>0.48037499999999994</v>
      </c>
      <c r="R372" s="38" t="s">
        <v>527</v>
      </c>
      <c r="S372" s="2">
        <v>9.7500000000000017E-3</v>
      </c>
      <c r="T372" s="34" t="s">
        <v>528</v>
      </c>
      <c r="U372" s="2">
        <v>4.6750000000000014E-2</v>
      </c>
      <c r="V372" s="34" t="s">
        <v>529</v>
      </c>
      <c r="W372" s="2">
        <v>0.74362300000000003</v>
      </c>
      <c r="X372" s="30" t="s">
        <v>530</v>
      </c>
      <c r="Y372" s="29">
        <v>99.929368802670112</v>
      </c>
      <c r="Z372" s="30" t="s">
        <v>531</v>
      </c>
      <c r="AA372" s="31">
        <v>90.74547076476621</v>
      </c>
      <c r="AB372" s="30" t="s">
        <v>532</v>
      </c>
      <c r="AC372" s="32">
        <v>1.6689817310363539</v>
      </c>
      <c r="AD372" s="30" t="s">
        <v>533</v>
      </c>
      <c r="AE372" s="33">
        <v>5450.521582874997</v>
      </c>
      <c r="AF372" s="30" t="s">
        <v>534</v>
      </c>
      <c r="AG372" s="32">
        <v>0.44472507063501582</v>
      </c>
      <c r="AH372" s="30" t="s">
        <v>535</v>
      </c>
      <c r="AI372" s="32">
        <v>0.45593950956583995</v>
      </c>
      <c r="AJ372" s="34" t="s">
        <v>536</v>
      </c>
      <c r="AK372" s="32">
        <v>9.9335419799144106E-2</v>
      </c>
      <c r="AL372" s="30" t="s">
        <v>537</v>
      </c>
    </row>
    <row r="373" spans="1:38">
      <c r="A373" s="35">
        <v>480</v>
      </c>
      <c r="B373" s="36">
        <v>19</v>
      </c>
      <c r="C373" s="2">
        <v>53.794953010749261</v>
      </c>
      <c r="D373" s="29" t="s">
        <v>538</v>
      </c>
      <c r="E373" s="2">
        <v>0.87901894736842112</v>
      </c>
      <c r="F373" s="30" t="s">
        <v>539</v>
      </c>
      <c r="G373" s="2">
        <v>0.478632</v>
      </c>
      <c r="H373" s="30" t="s">
        <v>540</v>
      </c>
      <c r="I373" s="2">
        <v>3.0752105263157898</v>
      </c>
      <c r="J373" s="30" t="s">
        <v>541</v>
      </c>
      <c r="K373" s="2">
        <v>8.2052631578947349E-2</v>
      </c>
      <c r="L373" s="29" t="s">
        <v>542</v>
      </c>
      <c r="M373" s="29">
        <v>17.858653808381977</v>
      </c>
      <c r="N373" s="29" t="s">
        <v>543</v>
      </c>
      <c r="O373" s="2">
        <v>22.460571249450826</v>
      </c>
      <c r="P373" s="1" t="s">
        <v>544</v>
      </c>
      <c r="Q373" s="2">
        <v>0.4043684210526316</v>
      </c>
      <c r="R373" s="38" t="s">
        <v>545</v>
      </c>
      <c r="S373" s="2">
        <v>7.73684210526316E-3</v>
      </c>
      <c r="T373" s="30" t="s">
        <v>546</v>
      </c>
      <c r="U373" s="2">
        <v>4.8368421052631595E-2</v>
      </c>
      <c r="V373" s="34" t="s">
        <v>547</v>
      </c>
      <c r="W373" s="2">
        <v>0.71654699999999982</v>
      </c>
      <c r="X373" s="30" t="s">
        <v>548</v>
      </c>
      <c r="Y373" s="29">
        <v>99.806112858055755</v>
      </c>
      <c r="Z373" s="30" t="s">
        <v>549</v>
      </c>
      <c r="AA373" s="31">
        <v>91.103234859626312</v>
      </c>
      <c r="AB373" s="30" t="s">
        <v>550</v>
      </c>
      <c r="AC373" s="32">
        <v>1.5178526759912363</v>
      </c>
      <c r="AD373" s="30" t="s">
        <v>551</v>
      </c>
      <c r="AE373" s="33">
        <v>4983.0576794605149</v>
      </c>
      <c r="AF373" s="30" t="s">
        <v>552</v>
      </c>
      <c r="AG373" s="32">
        <v>0.43788714617050672</v>
      </c>
      <c r="AH373" s="30" t="s">
        <v>553</v>
      </c>
      <c r="AI373" s="32">
        <v>0.4984648213563857</v>
      </c>
      <c r="AJ373" s="34" t="s">
        <v>554</v>
      </c>
      <c r="AK373" s="32">
        <v>6.3648032473107505E-2</v>
      </c>
      <c r="AL373" s="30" t="s">
        <v>555</v>
      </c>
    </row>
    <row r="374" spans="1:38">
      <c r="A374" s="35">
        <v>482</v>
      </c>
      <c r="B374" s="36">
        <v>18</v>
      </c>
      <c r="C374" s="2">
        <v>54.131469681291975</v>
      </c>
      <c r="D374" s="29" t="s">
        <v>556</v>
      </c>
      <c r="E374" s="2">
        <v>0.82119555555555568</v>
      </c>
      <c r="F374" s="30" t="s">
        <v>557</v>
      </c>
      <c r="G374" s="2">
        <v>0.43327822222222229</v>
      </c>
      <c r="H374" s="29" t="s">
        <v>558</v>
      </c>
      <c r="I374" s="2">
        <v>3.1086666666666662</v>
      </c>
      <c r="J374" s="29" t="s">
        <v>559</v>
      </c>
      <c r="K374" s="2">
        <v>8.611111111111111E-2</v>
      </c>
      <c r="L374" s="29" t="s">
        <v>560</v>
      </c>
      <c r="M374" s="29">
        <v>18.058001419547104</v>
      </c>
      <c r="N374" s="29" t="s">
        <v>561</v>
      </c>
      <c r="O374" s="2">
        <v>22.289650961497131</v>
      </c>
      <c r="P374" s="1" t="s">
        <v>562</v>
      </c>
      <c r="Q374" s="2">
        <v>0.41238888888888892</v>
      </c>
      <c r="R374" s="38" t="s">
        <v>563</v>
      </c>
      <c r="S374" s="2">
        <v>9.5555555555555585E-3</v>
      </c>
      <c r="T374" s="34" t="s">
        <v>564</v>
      </c>
      <c r="U374" s="2">
        <v>4.8777777777777788E-2</v>
      </c>
      <c r="V374" s="34" t="s">
        <v>565</v>
      </c>
      <c r="W374" s="2">
        <v>0.75990083333333325</v>
      </c>
      <c r="X374" s="30" t="s">
        <v>566</v>
      </c>
      <c r="Y374" s="29">
        <v>100.15899667344733</v>
      </c>
      <c r="Z374" s="30" t="s">
        <v>567</v>
      </c>
      <c r="AA374" s="31">
        <v>91.114757559096603</v>
      </c>
      <c r="AB374" s="30" t="s">
        <v>568</v>
      </c>
      <c r="AC374" s="32">
        <v>1.7416336262373062</v>
      </c>
      <c r="AD374" s="30" t="s">
        <v>569</v>
      </c>
      <c r="AE374" s="33">
        <v>5442.0600867912317</v>
      </c>
      <c r="AF374" s="30" t="s">
        <v>570</v>
      </c>
      <c r="AG374" s="32">
        <v>0.43666457001247211</v>
      </c>
      <c r="AH374" s="30" t="s">
        <v>571</v>
      </c>
      <c r="AI374" s="32">
        <v>0.50518056095858688</v>
      </c>
      <c r="AJ374" s="34" t="s">
        <v>572</v>
      </c>
      <c r="AK374" s="32">
        <v>5.8154869028940882E-2</v>
      </c>
      <c r="AL374" s="30" t="s">
        <v>573</v>
      </c>
    </row>
    <row r="375" spans="1:38">
      <c r="A375" s="39" t="s">
        <v>10</v>
      </c>
      <c r="B375" s="40">
        <v>17</v>
      </c>
      <c r="C375" s="41">
        <v>53.927864015800992</v>
      </c>
      <c r="D375" s="42" t="s">
        <v>574</v>
      </c>
      <c r="E375" s="41">
        <v>0.84857882352941183</v>
      </c>
      <c r="F375" s="43" t="s">
        <v>575</v>
      </c>
      <c r="G375" s="41">
        <v>0.4858230588235295</v>
      </c>
      <c r="H375" s="42" t="s">
        <v>576</v>
      </c>
      <c r="I375" s="41">
        <v>3.3240588235294122</v>
      </c>
      <c r="J375" s="42" t="s">
        <v>577</v>
      </c>
      <c r="K375" s="41">
        <v>9.0647058823529414E-2</v>
      </c>
      <c r="L375" s="42" t="s">
        <v>578</v>
      </c>
      <c r="M375" s="42">
        <v>17.764798042294188</v>
      </c>
      <c r="N375" s="42" t="s">
        <v>579</v>
      </c>
      <c r="O375" s="41">
        <v>22.287640551907153</v>
      </c>
      <c r="P375" s="44" t="s">
        <v>580</v>
      </c>
      <c r="Q375" s="41">
        <v>0.41582352941176476</v>
      </c>
      <c r="R375" s="45" t="s">
        <v>581</v>
      </c>
      <c r="S375" s="41">
        <v>9.294117647058826E-3</v>
      </c>
      <c r="T375" s="43" t="s">
        <v>528</v>
      </c>
      <c r="U375" s="41">
        <v>4.6823529411764715E-2</v>
      </c>
      <c r="V375" s="43" t="s">
        <v>582</v>
      </c>
      <c r="W375" s="41">
        <v>0.70448794117647062</v>
      </c>
      <c r="X375" s="46" t="s">
        <v>583</v>
      </c>
      <c r="Y375" s="42">
        <v>99.90583949235527</v>
      </c>
      <c r="Z375" s="46" t="s">
        <v>584</v>
      </c>
      <c r="AA375" s="47">
        <v>90.438085727445682</v>
      </c>
      <c r="AB375" s="46" t="s">
        <v>585</v>
      </c>
      <c r="AC375" s="48">
        <v>1.7327600553871152</v>
      </c>
      <c r="AD375" s="46" t="s">
        <v>586</v>
      </c>
      <c r="AE375" s="49">
        <v>5464.8203027569871</v>
      </c>
      <c r="AF375" s="46" t="s">
        <v>587</v>
      </c>
      <c r="AG375" s="48">
        <v>0.43810150949258503</v>
      </c>
      <c r="AH375" s="46" t="s">
        <v>588</v>
      </c>
      <c r="AI375" s="48">
        <v>0.50800486767097042</v>
      </c>
      <c r="AJ375" s="43" t="s">
        <v>589</v>
      </c>
      <c r="AK375" s="48">
        <v>5.3893622836444596E-2</v>
      </c>
      <c r="AL375" s="46" t="s">
        <v>573</v>
      </c>
    </row>
  </sheetData>
  <autoFilter ref="A6:AN355"/>
  <mergeCells count="20">
    <mergeCell ref="U358:V358"/>
    <mergeCell ref="I358:J358"/>
    <mergeCell ref="K358:L358"/>
    <mergeCell ref="M358:N358"/>
    <mergeCell ref="O358:P358"/>
    <mergeCell ref="Q358:R358"/>
    <mergeCell ref="S358:T358"/>
    <mergeCell ref="A358:A359"/>
    <mergeCell ref="B358:B359"/>
    <mergeCell ref="C358:D358"/>
    <mergeCell ref="E358:F358"/>
    <mergeCell ref="G358:H358"/>
    <mergeCell ref="AI358:AJ358"/>
    <mergeCell ref="AK358:AL358"/>
    <mergeCell ref="W358:X358"/>
    <mergeCell ref="Y358:Z358"/>
    <mergeCell ref="AA358:AB358"/>
    <mergeCell ref="AC358:AD358"/>
    <mergeCell ref="AE358:AF358"/>
    <mergeCell ref="AG358:AH358"/>
  </mergeCells>
  <pageMargins left="0.7" right="0.7" top="0.75" bottom="0.75" header="0.3" footer="0.3"/>
  <pageSetup paperSize="9" orientation="portrait" horizontalDpi="4294967292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T34"/>
  <sheetViews>
    <sheetView workbookViewId="0">
      <pane xSplit="2" ySplit="7" topLeftCell="C8" activePane="bottomRight" state="frozen"/>
      <selection pane="topRight" activeCell="B1" sqref="B1"/>
      <selection pane="bottomLeft" activeCell="A3" sqref="A3"/>
      <selection pane="bottomRight" activeCell="C5" sqref="C5"/>
    </sheetView>
  </sheetViews>
  <sheetFormatPr defaultRowHeight="15"/>
  <cols>
    <col min="2" max="2" width="16.85546875" customWidth="1"/>
  </cols>
  <sheetData>
    <row r="1" spans="1:20" ht="15.75">
      <c r="A1" s="99" t="s">
        <v>1164</v>
      </c>
    </row>
    <row r="2" spans="1:20">
      <c r="A2" s="18" t="s">
        <v>1162</v>
      </c>
    </row>
    <row r="3" spans="1:20">
      <c r="A3" s="454" t="s">
        <v>1290</v>
      </c>
    </row>
    <row r="4" spans="1:20">
      <c r="A4" s="18" t="s">
        <v>1166</v>
      </c>
    </row>
    <row r="6" spans="1:20">
      <c r="C6" s="18" t="s">
        <v>1135</v>
      </c>
      <c r="D6" s="18" t="s">
        <v>1135</v>
      </c>
      <c r="E6" s="18" t="s">
        <v>1135</v>
      </c>
      <c r="F6" s="18" t="s">
        <v>1135</v>
      </c>
      <c r="G6" s="18" t="s">
        <v>1135</v>
      </c>
      <c r="H6" s="18" t="s">
        <v>1135</v>
      </c>
      <c r="I6" s="18" t="s">
        <v>1135</v>
      </c>
      <c r="J6" s="18" t="s">
        <v>1135</v>
      </c>
      <c r="K6" s="18" t="s">
        <v>1135</v>
      </c>
      <c r="L6" s="18" t="s">
        <v>1135</v>
      </c>
      <c r="M6" s="18" t="s">
        <v>1135</v>
      </c>
      <c r="N6" s="18" t="s">
        <v>1135</v>
      </c>
    </row>
    <row r="7" spans="1:20">
      <c r="A7" s="336" t="s">
        <v>1003</v>
      </c>
      <c r="B7" s="16" t="s">
        <v>31</v>
      </c>
      <c r="C7" s="28" t="s">
        <v>1</v>
      </c>
      <c r="D7" s="28" t="s">
        <v>2</v>
      </c>
      <c r="E7" s="28" t="s">
        <v>3</v>
      </c>
      <c r="F7" s="28" t="s">
        <v>4</v>
      </c>
      <c r="G7" s="28" t="s">
        <v>5</v>
      </c>
      <c r="H7" s="28" t="s">
        <v>6</v>
      </c>
      <c r="I7" s="28" t="s">
        <v>38</v>
      </c>
      <c r="J7" s="28" t="s">
        <v>23</v>
      </c>
      <c r="K7" s="28" t="s">
        <v>24</v>
      </c>
      <c r="L7" s="28" t="s">
        <v>41</v>
      </c>
      <c r="M7" s="28" t="s">
        <v>25</v>
      </c>
      <c r="N7" s="28" t="s">
        <v>9</v>
      </c>
      <c r="O7" s="28" t="s">
        <v>43</v>
      </c>
      <c r="P7" s="28" t="s">
        <v>590</v>
      </c>
      <c r="Q7" s="28" t="s">
        <v>45</v>
      </c>
      <c r="R7" s="28" t="s">
        <v>46</v>
      </c>
      <c r="S7" s="28" t="s">
        <v>47</v>
      </c>
      <c r="T7" s="28" t="s">
        <v>48</v>
      </c>
    </row>
    <row r="8" spans="1:20" s="18" customFormat="1">
      <c r="A8" s="163" t="s">
        <v>1005</v>
      </c>
      <c r="B8" s="54" t="s">
        <v>1264</v>
      </c>
      <c r="C8" s="55">
        <v>52.295999999999999</v>
      </c>
      <c r="D8" s="55">
        <v>0.42</v>
      </c>
      <c r="E8" s="55">
        <v>0.83399999999999996</v>
      </c>
      <c r="F8" s="55">
        <v>8.5839999999999996</v>
      </c>
      <c r="G8" s="55">
        <v>0.193</v>
      </c>
      <c r="H8" s="55">
        <v>13.768000000000001</v>
      </c>
      <c r="I8" s="55">
        <v>23.654</v>
      </c>
      <c r="J8" s="55">
        <v>0.29099999999999998</v>
      </c>
      <c r="K8" s="56">
        <v>1.4E-2</v>
      </c>
      <c r="L8" s="56">
        <v>3.0000000000000001E-3</v>
      </c>
      <c r="M8" s="55">
        <v>7.0000000000000007E-2</v>
      </c>
      <c r="N8" s="55">
        <v>100.127</v>
      </c>
      <c r="O8" s="57">
        <v>73.900000000000006</v>
      </c>
      <c r="P8" s="56">
        <v>8.3000000000000004E-2</v>
      </c>
      <c r="Q8" s="58">
        <v>2836</v>
      </c>
      <c r="R8" s="55">
        <v>0.46</v>
      </c>
      <c r="S8" s="55">
        <v>0.43</v>
      </c>
      <c r="T8" s="55">
        <v>0.11</v>
      </c>
    </row>
    <row r="9" spans="1:20">
      <c r="A9" s="163" t="s">
        <v>1005</v>
      </c>
      <c r="B9" s="54" t="s">
        <v>1279</v>
      </c>
      <c r="C9" s="55">
        <v>50.675065028359867</v>
      </c>
      <c r="D9" s="55">
        <v>0.35672000000000004</v>
      </c>
      <c r="E9" s="55">
        <v>2.8137760000000003</v>
      </c>
      <c r="F9" s="55">
        <v>13.396000000000001</v>
      </c>
      <c r="G9" s="55">
        <v>0.312</v>
      </c>
      <c r="H9" s="55">
        <v>10.937428382295877</v>
      </c>
      <c r="I9" s="55">
        <v>20.815599855189252</v>
      </c>
      <c r="J9" s="55">
        <v>0.67800000000000005</v>
      </c>
      <c r="K9" s="56">
        <v>7.0000000000000001E-3</v>
      </c>
      <c r="L9" s="56">
        <v>3.0000000000000001E-3</v>
      </c>
      <c r="M9" s="55">
        <v>8.2195000000000004E-2</v>
      </c>
      <c r="N9" s="55">
        <v>100.07678426584499</v>
      </c>
      <c r="O9" s="57">
        <v>58.990265100817453</v>
      </c>
      <c r="P9" s="56">
        <f t="shared" ref="P9:P34" si="0">M9/E9</f>
        <v>2.9211635894257394E-2</v>
      </c>
      <c r="Q9" s="58">
        <f t="shared" ref="Q9:Q34" si="1">I9/E9*100</f>
        <v>739.77458956182898</v>
      </c>
      <c r="R9" s="55">
        <v>0.41533970880321391</v>
      </c>
      <c r="S9" s="55">
        <v>0.37042171848814198</v>
      </c>
      <c r="T9" s="55">
        <v>0.21423857270864405</v>
      </c>
    </row>
    <row r="10" spans="1:20">
      <c r="A10" s="163" t="s">
        <v>1005</v>
      </c>
      <c r="B10" s="54" t="s">
        <v>1280</v>
      </c>
      <c r="C10" s="55">
        <v>50.544361068458215</v>
      </c>
      <c r="D10" s="55">
        <v>0.27768000000000004</v>
      </c>
      <c r="E10" s="55">
        <v>2.4087000000000001</v>
      </c>
      <c r="F10" s="55">
        <v>14.486000000000001</v>
      </c>
      <c r="G10" s="55">
        <v>0.35199999999999998</v>
      </c>
      <c r="H10" s="55">
        <v>10.208235938641344</v>
      </c>
      <c r="I10" s="55">
        <v>20.906548877185195</v>
      </c>
      <c r="J10" s="55">
        <v>0.63900000000000001</v>
      </c>
      <c r="K10" s="56">
        <v>2E-3</v>
      </c>
      <c r="L10" s="56">
        <v>6.0000000000000001E-3</v>
      </c>
      <c r="M10" s="55">
        <v>4.5448999999999996E-2</v>
      </c>
      <c r="N10" s="55">
        <v>99.875974884284773</v>
      </c>
      <c r="O10" s="57">
        <v>55.387518138263317</v>
      </c>
      <c r="P10" s="56">
        <f t="shared" si="0"/>
        <v>1.8868684352555318E-2</v>
      </c>
      <c r="Q10" s="58">
        <f t="shared" si="1"/>
        <v>867.95984876427929</v>
      </c>
      <c r="R10" s="55">
        <v>0.4221845733753935</v>
      </c>
      <c r="S10" s="55">
        <v>0.34381474560923009</v>
      </c>
      <c r="T10" s="55">
        <v>0.23400068101537636</v>
      </c>
    </row>
    <row r="11" spans="1:20">
      <c r="A11" s="163" t="s">
        <v>1005</v>
      </c>
      <c r="B11" s="54" t="s">
        <v>1281</v>
      </c>
      <c r="C11" s="55">
        <v>50.722513155141854</v>
      </c>
      <c r="D11" s="55">
        <v>0.33072000000000001</v>
      </c>
      <c r="E11" s="55">
        <v>2.6925640000000004</v>
      </c>
      <c r="F11" s="55">
        <v>13.868</v>
      </c>
      <c r="G11" s="55">
        <v>0.32500000000000001</v>
      </c>
      <c r="H11" s="55">
        <v>10.887517976579087</v>
      </c>
      <c r="I11" s="55">
        <v>20.626790989875875</v>
      </c>
      <c r="J11" s="55">
        <v>0.65</v>
      </c>
      <c r="K11" s="56" t="s">
        <v>591</v>
      </c>
      <c r="L11" s="56" t="s">
        <v>591</v>
      </c>
      <c r="M11" s="55">
        <v>8.0260999999999999E-2</v>
      </c>
      <c r="N11" s="55">
        <v>100.18336712159682</v>
      </c>
      <c r="O11" s="57">
        <v>58.038678302731618</v>
      </c>
      <c r="P11" s="56">
        <f t="shared" si="0"/>
        <v>2.9808390812623205E-2</v>
      </c>
      <c r="Q11" s="58">
        <f>I11/E11*100</f>
        <v>766.06502166247014</v>
      </c>
      <c r="R11" s="55">
        <v>0.41152065137452215</v>
      </c>
      <c r="S11" s="55">
        <v>0.36618885824916259</v>
      </c>
      <c r="T11" s="55">
        <v>0.22229049037631518</v>
      </c>
    </row>
    <row r="12" spans="1:20">
      <c r="A12" s="163" t="s">
        <v>1005</v>
      </c>
      <c r="B12" s="54" t="s">
        <v>1282</v>
      </c>
      <c r="C12" s="55">
        <v>50.470035334294003</v>
      </c>
      <c r="D12" s="55">
        <v>0.26312000000000002</v>
      </c>
      <c r="E12" s="55">
        <v>2.4169880000000004</v>
      </c>
      <c r="F12" s="55">
        <v>14.667999999999999</v>
      </c>
      <c r="G12" s="55">
        <v>0.34699999999999998</v>
      </c>
      <c r="H12" s="55">
        <v>10.209923524711792</v>
      </c>
      <c r="I12" s="55">
        <v>20.780401658006895</v>
      </c>
      <c r="J12" s="55">
        <v>0.64300000000000002</v>
      </c>
      <c r="K12" s="56" t="s">
        <v>591</v>
      </c>
      <c r="L12" s="56" t="s">
        <v>591</v>
      </c>
      <c r="M12" s="55">
        <v>4.2547999999999996E-2</v>
      </c>
      <c r="N12" s="55">
        <v>99.84101651701269</v>
      </c>
      <c r="O12" s="57">
        <v>55.082888747493207</v>
      </c>
      <c r="P12" s="56">
        <f t="shared" si="0"/>
        <v>1.7603728276681552E-2</v>
      </c>
      <c r="Q12" s="58">
        <f t="shared" si="1"/>
        <v>859.76437028263661</v>
      </c>
      <c r="R12" s="55">
        <v>0.41880951950311407</v>
      </c>
      <c r="S12" s="55">
        <v>0.34522544484555312</v>
      </c>
      <c r="T12" s="55">
        <v>0.23596503565133278</v>
      </c>
    </row>
    <row r="13" spans="1:20">
      <c r="A13" s="163" t="s">
        <v>1005</v>
      </c>
      <c r="B13" s="54" t="s">
        <v>1283</v>
      </c>
      <c r="C13" s="55">
        <v>50.232594950456338</v>
      </c>
      <c r="D13" s="55">
        <v>0.31408000000000003</v>
      </c>
      <c r="E13" s="55">
        <v>2.5641000000000003</v>
      </c>
      <c r="F13" s="55">
        <v>15.473000000000001</v>
      </c>
      <c r="G13" s="55">
        <v>0.36099999999999999</v>
      </c>
      <c r="H13" s="55">
        <v>10.162880431060069</v>
      </c>
      <c r="I13" s="55">
        <v>20.090003385121808</v>
      </c>
      <c r="J13" s="55">
        <v>0.60299999999999998</v>
      </c>
      <c r="K13" s="56">
        <v>0</v>
      </c>
      <c r="L13" s="56">
        <v>1.2999999999999999E-2</v>
      </c>
      <c r="M13" s="55">
        <v>5.3184999999999996E-2</v>
      </c>
      <c r="N13" s="55">
        <v>99.866843766638226</v>
      </c>
      <c r="O13" s="57">
        <v>53.642877347161999</v>
      </c>
      <c r="P13" s="56">
        <f t="shared" si="0"/>
        <v>2.0742170742170739E-2</v>
      </c>
      <c r="Q13" s="58">
        <f t="shared" si="1"/>
        <v>783.5109155306659</v>
      </c>
      <c r="R13" s="55">
        <v>0.40295159566409933</v>
      </c>
      <c r="S13" s="55">
        <v>0.34397435786800246</v>
      </c>
      <c r="T13" s="55">
        <v>0.25307404646789822</v>
      </c>
    </row>
    <row r="14" spans="1:20" s="18" customFormat="1">
      <c r="A14" s="163" t="s">
        <v>1005</v>
      </c>
      <c r="B14" s="54" t="s">
        <v>1273</v>
      </c>
      <c r="C14" s="55">
        <v>51.744</v>
      </c>
      <c r="D14" s="55">
        <v>0.19900000000000001</v>
      </c>
      <c r="E14" s="55">
        <v>1.0529999999999999</v>
      </c>
      <c r="F14" s="55">
        <v>10.55</v>
      </c>
      <c r="G14" s="55">
        <v>0.34399999999999997</v>
      </c>
      <c r="H14" s="55">
        <v>12.992000000000001</v>
      </c>
      <c r="I14" s="55">
        <v>22.088000000000001</v>
      </c>
      <c r="J14" s="55">
        <v>0.41599999999999998</v>
      </c>
      <c r="K14" s="56">
        <v>1.2999999999999999E-2</v>
      </c>
      <c r="L14" s="56">
        <v>4.0000000000000001E-3</v>
      </c>
      <c r="M14" s="55">
        <v>6.2E-2</v>
      </c>
      <c r="N14" s="55">
        <v>99.465000000000003</v>
      </c>
      <c r="O14" s="57">
        <v>68.400000000000006</v>
      </c>
      <c r="P14" s="56">
        <v>5.8999999999999997E-2</v>
      </c>
      <c r="Q14" s="58">
        <v>2098</v>
      </c>
      <c r="R14" s="55">
        <v>0.44</v>
      </c>
      <c r="S14" s="55">
        <v>0.41</v>
      </c>
      <c r="T14" s="55">
        <v>0.15</v>
      </c>
    </row>
    <row r="15" spans="1:20">
      <c r="A15" s="163" t="s">
        <v>1005</v>
      </c>
      <c r="B15" s="54" t="s">
        <v>1284</v>
      </c>
      <c r="C15" s="55">
        <v>50.550592752655632</v>
      </c>
      <c r="D15" s="55">
        <v>0.37336000000000003</v>
      </c>
      <c r="E15" s="55">
        <v>2.8541799999999999</v>
      </c>
      <c r="F15" s="55">
        <v>15.355</v>
      </c>
      <c r="G15" s="55">
        <v>0.371</v>
      </c>
      <c r="H15" s="55">
        <v>11.067730739370692</v>
      </c>
      <c r="I15" s="55">
        <v>18.709414277211778</v>
      </c>
      <c r="J15" s="55">
        <v>0.67</v>
      </c>
      <c r="K15" s="56">
        <v>2E-3</v>
      </c>
      <c r="L15" s="56">
        <v>7.0000000000000001E-3</v>
      </c>
      <c r="M15" s="55">
        <v>6.6723000000000005E-2</v>
      </c>
      <c r="N15" s="55">
        <v>100.0270007692381</v>
      </c>
      <c r="O15" s="57">
        <v>55.944772660777673</v>
      </c>
      <c r="P15" s="56">
        <f t="shared" si="0"/>
        <v>2.3377292252065394E-2</v>
      </c>
      <c r="Q15" s="58">
        <f t="shared" si="1"/>
        <v>655.50926280794408</v>
      </c>
      <c r="R15" s="55">
        <v>0.37670929689197713</v>
      </c>
      <c r="S15" s="55">
        <v>0.36899397768473674</v>
      </c>
      <c r="T15" s="55">
        <v>0.25429672542328607</v>
      </c>
    </row>
    <row r="16" spans="1:20">
      <c r="A16" s="163" t="s">
        <v>1005</v>
      </c>
      <c r="B16" s="54" t="s">
        <v>1285</v>
      </c>
      <c r="C16" s="55">
        <v>50.568345534059972</v>
      </c>
      <c r="D16" s="55">
        <v>0.30471999999999999</v>
      </c>
      <c r="E16" s="55">
        <v>2.4874359999999998</v>
      </c>
      <c r="F16" s="55">
        <v>15.955</v>
      </c>
      <c r="G16" s="55">
        <v>0.38300000000000001</v>
      </c>
      <c r="H16" s="55">
        <v>10.170205283949489</v>
      </c>
      <c r="I16" s="55">
        <v>19.978387966344979</v>
      </c>
      <c r="J16" s="55">
        <v>0.66600000000000004</v>
      </c>
      <c r="K16" s="56">
        <v>1E-3</v>
      </c>
      <c r="L16" s="56">
        <v>1E-3</v>
      </c>
      <c r="M16" s="55">
        <v>3.8679999999999999E-2</v>
      </c>
      <c r="N16" s="55">
        <v>100.55377478435443</v>
      </c>
      <c r="O16" s="57">
        <v>52.897214533357499</v>
      </c>
      <c r="P16" s="56">
        <f t="shared" si="0"/>
        <v>1.5550148827949745E-2</v>
      </c>
      <c r="Q16" s="58">
        <f t="shared" si="1"/>
        <v>803.17193955321784</v>
      </c>
      <c r="R16" s="55">
        <v>0.40037485080818114</v>
      </c>
      <c r="S16" s="55">
        <v>0.34319557846506132</v>
      </c>
      <c r="T16" s="55">
        <v>0.25642957072675754</v>
      </c>
    </row>
    <row r="17" spans="1:20" s="18" customFormat="1">
      <c r="A17" s="163" t="s">
        <v>1005</v>
      </c>
      <c r="B17" s="54" t="s">
        <v>1277</v>
      </c>
      <c r="C17" s="55">
        <v>52.173000000000002</v>
      </c>
      <c r="D17" s="55">
        <v>0.27500000000000002</v>
      </c>
      <c r="E17" s="55">
        <v>0.53700000000000003</v>
      </c>
      <c r="F17" s="55">
        <v>12.361000000000001</v>
      </c>
      <c r="G17" s="55">
        <v>0.34399999999999997</v>
      </c>
      <c r="H17" s="55">
        <v>11.634</v>
      </c>
      <c r="I17" s="55">
        <v>22.52</v>
      </c>
      <c r="J17" s="55">
        <v>0.55200000000000005</v>
      </c>
      <c r="K17" s="56">
        <v>3.5999999999999997E-2</v>
      </c>
      <c r="L17" s="56">
        <v>8.0000000000000002E-3</v>
      </c>
      <c r="M17" s="55">
        <v>4.5999999999999999E-2</v>
      </c>
      <c r="N17" s="55">
        <v>100.486</v>
      </c>
      <c r="O17" s="57">
        <v>62.4</v>
      </c>
      <c r="P17" s="56">
        <v>8.5999999999999993E-2</v>
      </c>
      <c r="Q17" s="58">
        <v>4196</v>
      </c>
      <c r="R17" s="55">
        <v>0.46</v>
      </c>
      <c r="S17" s="55">
        <v>0.37</v>
      </c>
      <c r="T17" s="55">
        <v>0.18</v>
      </c>
    </row>
    <row r="18" spans="1:20">
      <c r="A18" s="163" t="s">
        <v>1005</v>
      </c>
      <c r="B18" s="27" t="s">
        <v>1168</v>
      </c>
      <c r="C18" s="50">
        <v>50.886364768043379</v>
      </c>
      <c r="D18" s="50">
        <v>0.40040000000000003</v>
      </c>
      <c r="E18" s="50">
        <v>3.0562000000000005</v>
      </c>
      <c r="F18" s="50">
        <v>11.238</v>
      </c>
      <c r="G18" s="50">
        <v>0.26700000000000002</v>
      </c>
      <c r="H18" s="50">
        <v>11.869502363715258</v>
      </c>
      <c r="I18" s="50">
        <v>21.48750539566247</v>
      </c>
      <c r="J18" s="50">
        <v>0.56699999999999995</v>
      </c>
      <c r="K18" s="51">
        <v>0</v>
      </c>
      <c r="L18" s="51">
        <v>6.0000000000000001E-3</v>
      </c>
      <c r="M18" s="50">
        <v>8.7029999999999996E-2</v>
      </c>
      <c r="N18" s="50">
        <v>99.865002527421112</v>
      </c>
      <c r="O18" s="52">
        <v>65.044590314495181</v>
      </c>
      <c r="P18" s="51">
        <f t="shared" si="0"/>
        <v>2.8476539493488641E-2</v>
      </c>
      <c r="Q18" s="53">
        <f t="shared" si="1"/>
        <v>703.07916352537359</v>
      </c>
      <c r="R18" s="50">
        <v>0.4225144682820372</v>
      </c>
      <c r="S18" s="50">
        <v>0.39692682821776643</v>
      </c>
      <c r="T18" s="50">
        <v>0.18055870350019643</v>
      </c>
    </row>
    <row r="19" spans="1:20">
      <c r="A19" s="163" t="s">
        <v>1005</v>
      </c>
      <c r="B19" s="346" t="s">
        <v>1169</v>
      </c>
      <c r="C19" s="347">
        <v>50.842677231982222</v>
      </c>
      <c r="D19" s="347">
        <v>0.46280000000000004</v>
      </c>
      <c r="E19" s="347">
        <v>3.080028</v>
      </c>
      <c r="F19" s="347">
        <v>10.118</v>
      </c>
      <c r="G19" s="347">
        <v>0.219</v>
      </c>
      <c r="H19" s="347">
        <v>12.393471457614728</v>
      </c>
      <c r="I19" s="347">
        <v>21.206152267453387</v>
      </c>
      <c r="J19" s="347">
        <v>0.73399999999999999</v>
      </c>
      <c r="K19" s="348">
        <v>1.6E-2</v>
      </c>
      <c r="L19" s="348">
        <v>1.9E-2</v>
      </c>
      <c r="M19" s="347">
        <v>0.49800499999999998</v>
      </c>
      <c r="N19" s="347">
        <v>99.589133957050336</v>
      </c>
      <c r="O19" s="349">
        <v>68.334396729967239</v>
      </c>
      <c r="P19" s="348">
        <f t="shared" si="0"/>
        <v>0.16168846516979715</v>
      </c>
      <c r="Q19" s="350">
        <f t="shared" si="1"/>
        <v>688.50517811699717</v>
      </c>
      <c r="R19" s="347">
        <v>0.42064527403212748</v>
      </c>
      <c r="S19" s="347">
        <v>0.42157848760390704</v>
      </c>
      <c r="T19" s="347">
        <v>0.15777623836396545</v>
      </c>
    </row>
    <row r="20" spans="1:20">
      <c r="A20" s="163" t="s">
        <v>1005</v>
      </c>
      <c r="B20" s="351" t="s">
        <v>592</v>
      </c>
      <c r="C20" s="352">
        <v>50.582143748094353</v>
      </c>
      <c r="D20" s="352">
        <v>0.37856000000000001</v>
      </c>
      <c r="E20" s="352">
        <v>3.2240320000000002</v>
      </c>
      <c r="F20" s="352">
        <v>13.459</v>
      </c>
      <c r="G20" s="352">
        <v>0.24299999999999999</v>
      </c>
      <c r="H20" s="352">
        <v>10.68075243994423</v>
      </c>
      <c r="I20" s="352">
        <v>21.279755458515286</v>
      </c>
      <c r="J20" s="352">
        <v>0.67700000000000005</v>
      </c>
      <c r="K20" s="353">
        <v>3.5000000000000003E-2</v>
      </c>
      <c r="L20" s="353">
        <v>1.9E-2</v>
      </c>
      <c r="M20" s="352">
        <v>5.2218000000000001E-2</v>
      </c>
      <c r="N20" s="352">
        <v>100.63046164655385</v>
      </c>
      <c r="O20" s="354">
        <v>58.300551873427231</v>
      </c>
      <c r="P20" s="353">
        <f t="shared" si="0"/>
        <v>1.6196489364869827E-2</v>
      </c>
      <c r="Q20" s="355">
        <f t="shared" si="1"/>
        <v>660.03549153715858</v>
      </c>
      <c r="R20" s="352">
        <v>0.41568363236768197</v>
      </c>
      <c r="S20" s="352">
        <v>0.37008206803931332</v>
      </c>
      <c r="T20" s="352">
        <v>0.21423429959300469</v>
      </c>
    </row>
    <row r="21" spans="1:20">
      <c r="A21" s="163" t="s">
        <v>1005</v>
      </c>
      <c r="B21" s="346" t="s">
        <v>593</v>
      </c>
      <c r="C21" s="347">
        <v>52.89720957690006</v>
      </c>
      <c r="D21" s="347">
        <v>0.21840000000000001</v>
      </c>
      <c r="E21" s="347">
        <v>2.05646</v>
      </c>
      <c r="F21" s="347">
        <v>2.601</v>
      </c>
      <c r="G21" s="347">
        <v>0.375</v>
      </c>
      <c r="H21" s="347">
        <v>16.418778720193867</v>
      </c>
      <c r="I21" s="347">
        <v>24.649225393127544</v>
      </c>
      <c r="J21" s="347">
        <v>4.7E-2</v>
      </c>
      <c r="K21" s="348">
        <v>4.0000000000000001E-3</v>
      </c>
      <c r="L21" s="348">
        <v>3.0000000000000001E-3</v>
      </c>
      <c r="M21" s="347" t="s">
        <v>591</v>
      </c>
      <c r="N21" s="347">
        <v>99.270073690221466</v>
      </c>
      <c r="O21" s="349">
        <v>91.750029208019143</v>
      </c>
      <c r="P21" s="348" t="s">
        <v>591</v>
      </c>
      <c r="Q21" s="350">
        <f t="shared" si="1"/>
        <v>1198.624111002769</v>
      </c>
      <c r="R21" s="347">
        <v>0.46326385158961703</v>
      </c>
      <c r="S21" s="347">
        <v>0.50242968665261067</v>
      </c>
      <c r="T21" s="347">
        <v>3.4306461757772341E-2</v>
      </c>
    </row>
    <row r="22" spans="1:20">
      <c r="A22" s="163" t="s">
        <v>1005</v>
      </c>
      <c r="B22" s="351" t="s">
        <v>594</v>
      </c>
      <c r="C22" s="352">
        <v>51.418126110036205</v>
      </c>
      <c r="D22" s="352">
        <v>0.46072000000000002</v>
      </c>
      <c r="E22" s="352">
        <v>3.2592560000000002</v>
      </c>
      <c r="F22" s="352">
        <v>10.192</v>
      </c>
      <c r="G22" s="352">
        <v>0.21199999999999999</v>
      </c>
      <c r="H22" s="352">
        <v>12.586147285399854</v>
      </c>
      <c r="I22" s="352">
        <v>21.037083150664916</v>
      </c>
      <c r="J22" s="352">
        <v>0.95499999999999996</v>
      </c>
      <c r="K22" s="353">
        <v>3.4000000000000002E-2</v>
      </c>
      <c r="L22" s="353">
        <v>1.2999999999999999E-2</v>
      </c>
      <c r="M22" s="352">
        <v>2.4175000000000002E-2</v>
      </c>
      <c r="N22" s="352">
        <v>100.19150754610098</v>
      </c>
      <c r="O22" s="354">
        <v>68.510267767192659</v>
      </c>
      <c r="P22" s="353">
        <f t="shared" si="0"/>
        <v>7.4173369627915089E-3</v>
      </c>
      <c r="Q22" s="355">
        <f t="shared" si="1"/>
        <v>645.45660576109742</v>
      </c>
      <c r="R22" s="352">
        <v>0.4219994808063765</v>
      </c>
      <c r="S22" s="352">
        <v>0.4294485012639862</v>
      </c>
      <c r="T22" s="352">
        <v>0.14855201792963729</v>
      </c>
    </row>
    <row r="23" spans="1:20">
      <c r="A23" s="163" t="s">
        <v>1005</v>
      </c>
      <c r="B23" s="356" t="s">
        <v>595</v>
      </c>
      <c r="C23" s="357">
        <v>51.929728292150436</v>
      </c>
      <c r="D23" s="357">
        <v>0.26519999999999999</v>
      </c>
      <c r="E23" s="357">
        <v>1.8067839999999999</v>
      </c>
      <c r="F23" s="357">
        <v>12.018000000000001</v>
      </c>
      <c r="G23" s="357">
        <v>0.26900000000000002</v>
      </c>
      <c r="H23" s="357">
        <v>11.999811974043247</v>
      </c>
      <c r="I23" s="357">
        <v>21.383022508038586</v>
      </c>
      <c r="J23" s="357">
        <v>0.58599999999999997</v>
      </c>
      <c r="K23" s="358">
        <v>0.01</v>
      </c>
      <c r="L23" s="358">
        <v>0.03</v>
      </c>
      <c r="M23" s="357">
        <v>0.13247900000000001</v>
      </c>
      <c r="N23" s="357">
        <v>100.43002577423225</v>
      </c>
      <c r="O23" s="359">
        <v>63.756564198977905</v>
      </c>
      <c r="P23" s="358">
        <f t="shared" si="0"/>
        <v>7.3323097835712531E-2</v>
      </c>
      <c r="Q23" s="360">
        <f t="shared" si="1"/>
        <v>1183.4852704052387</v>
      </c>
      <c r="R23" s="357">
        <v>0.43247867147656205</v>
      </c>
      <c r="S23" s="357">
        <v>0.38056144283876403</v>
      </c>
      <c r="T23" s="357">
        <v>0.18695988568467395</v>
      </c>
    </row>
    <row r="24" spans="1:20">
      <c r="A24" s="163" t="s">
        <v>1005</v>
      </c>
      <c r="B24" s="356" t="s">
        <v>596</v>
      </c>
      <c r="C24" s="357">
        <v>49.917424553673321</v>
      </c>
      <c r="D24" s="357">
        <v>0.40664</v>
      </c>
      <c r="E24" s="357">
        <v>3.7741479999999998</v>
      </c>
      <c r="F24" s="357">
        <v>12.316000000000001</v>
      </c>
      <c r="G24" s="357">
        <v>0.433</v>
      </c>
      <c r="H24" s="357">
        <v>10.979394634258197</v>
      </c>
      <c r="I24" s="357">
        <v>21.321950363939315</v>
      </c>
      <c r="J24" s="357">
        <v>0.67300000000000004</v>
      </c>
      <c r="K24" s="358">
        <v>3.0000000000000001E-3</v>
      </c>
      <c r="L24" s="358">
        <v>6.0000000000000001E-3</v>
      </c>
      <c r="M24" s="357">
        <v>2.9009999999999998E-2</v>
      </c>
      <c r="N24" s="357">
        <v>99.859567551870839</v>
      </c>
      <c r="O24" s="359">
        <v>61.098380527250896</v>
      </c>
      <c r="P24" s="358">
        <f t="shared" si="0"/>
        <v>7.6865030200193524E-3</v>
      </c>
      <c r="Q24" s="360">
        <f t="shared" si="1"/>
        <v>564.94738319587134</v>
      </c>
      <c r="R24" s="357">
        <v>0.41045005932753842</v>
      </c>
      <c r="S24" s="357">
        <v>0.39551329178294564</v>
      </c>
      <c r="T24" s="357">
        <v>0.19403664888951588</v>
      </c>
    </row>
    <row r="25" spans="1:20">
      <c r="A25" s="163" t="s">
        <v>1005</v>
      </c>
      <c r="B25" s="346" t="s">
        <v>597</v>
      </c>
      <c r="C25" s="347">
        <v>52.877366529672202</v>
      </c>
      <c r="D25" s="347">
        <v>0.39</v>
      </c>
      <c r="E25" s="347">
        <v>1.8192160000000002</v>
      </c>
      <c r="F25" s="347">
        <v>7.6349999999999998</v>
      </c>
      <c r="G25" s="347">
        <v>0.193</v>
      </c>
      <c r="H25" s="347">
        <v>14.484976719649536</v>
      </c>
      <c r="I25" s="347">
        <v>22.231294227732619</v>
      </c>
      <c r="J25" s="347">
        <v>0.51600000000000001</v>
      </c>
      <c r="K25" s="348">
        <v>1.2999999999999999E-2</v>
      </c>
      <c r="L25" s="348">
        <v>3.5999999999999997E-2</v>
      </c>
      <c r="M25" s="347">
        <v>0.17019199999999998</v>
      </c>
      <c r="N25" s="347">
        <v>100.36604547705436</v>
      </c>
      <c r="O25" s="349">
        <v>76.971408700701389</v>
      </c>
      <c r="P25" s="348">
        <f t="shared" si="0"/>
        <v>9.3552387402045703E-2</v>
      </c>
      <c r="Q25" s="350">
        <f t="shared" si="1"/>
        <v>1222.0260940829796</v>
      </c>
      <c r="R25" s="347">
        <v>0.44326737618687961</v>
      </c>
      <c r="S25" s="347">
        <v>0.44306653748087915</v>
      </c>
      <c r="T25" s="347">
        <v>0.11366608633224129</v>
      </c>
    </row>
    <row r="26" spans="1:20">
      <c r="A26" s="163" t="s">
        <v>1005</v>
      </c>
      <c r="B26" s="351" t="s">
        <v>1165</v>
      </c>
      <c r="C26" s="352">
        <v>51.702674717190639</v>
      </c>
      <c r="D26" s="352">
        <v>0.17264000000000002</v>
      </c>
      <c r="E26" s="352">
        <v>2.682204</v>
      </c>
      <c r="F26" s="352">
        <v>11.507999999999999</v>
      </c>
      <c r="G26" s="352">
        <v>0.29599999999999999</v>
      </c>
      <c r="H26" s="352">
        <v>11.855361807433207</v>
      </c>
      <c r="I26" s="352">
        <v>21.712280599281563</v>
      </c>
      <c r="J26" s="352">
        <v>0.58699999999999997</v>
      </c>
      <c r="K26" s="353">
        <v>0</v>
      </c>
      <c r="L26" s="353">
        <v>8.9999999999999993E-3</v>
      </c>
      <c r="M26" s="352">
        <v>6.2854999999999994E-2</v>
      </c>
      <c r="N26" s="352">
        <v>100.58801612390542</v>
      </c>
      <c r="O26" s="354">
        <v>64.475580016125875</v>
      </c>
      <c r="P26" s="353">
        <f t="shared" si="0"/>
        <v>2.3434086296195217E-2</v>
      </c>
      <c r="Q26" s="355">
        <f t="shared" si="1"/>
        <v>809.4940056491439</v>
      </c>
      <c r="R26" s="352">
        <v>0.42733497883607136</v>
      </c>
      <c r="S26" s="352">
        <v>0.38861954240095153</v>
      </c>
      <c r="T26" s="352">
        <v>0.18404547876297705</v>
      </c>
    </row>
    <row r="27" spans="1:20">
      <c r="A27" s="163" t="s">
        <v>1005</v>
      </c>
      <c r="B27" s="356" t="s">
        <v>598</v>
      </c>
      <c r="C27" s="357">
        <v>51.877384096767798</v>
      </c>
      <c r="D27" s="357">
        <v>0.16848000000000002</v>
      </c>
      <c r="E27" s="357">
        <v>2.5765320000000003</v>
      </c>
      <c r="F27" s="357">
        <v>11.199</v>
      </c>
      <c r="G27" s="357">
        <v>0.29199999999999998</v>
      </c>
      <c r="H27" s="357">
        <v>11.841742856488166</v>
      </c>
      <c r="I27" s="357">
        <v>22.074678738317758</v>
      </c>
      <c r="J27" s="357">
        <v>0.56200000000000006</v>
      </c>
      <c r="K27" s="358">
        <v>1E-3</v>
      </c>
      <c r="L27" s="358">
        <v>6.0000000000000001E-3</v>
      </c>
      <c r="M27" s="357">
        <v>6.0920999999999996E-2</v>
      </c>
      <c r="N27" s="357">
        <v>100.65973869157372</v>
      </c>
      <c r="O27" s="359">
        <v>65.070390576459403</v>
      </c>
      <c r="P27" s="358">
        <f t="shared" si="0"/>
        <v>2.3644573403318877E-2</v>
      </c>
      <c r="Q27" s="360">
        <f t="shared" si="1"/>
        <v>856.75934699502113</v>
      </c>
      <c r="R27" s="357">
        <v>0.43544170830734485</v>
      </c>
      <c r="S27" s="357">
        <v>0.38439653094897602</v>
      </c>
      <c r="T27" s="357">
        <v>0.18016176074367912</v>
      </c>
    </row>
    <row r="28" spans="1:20">
      <c r="A28" s="163" t="s">
        <v>1005</v>
      </c>
      <c r="B28" s="356" t="s">
        <v>599</v>
      </c>
      <c r="C28" s="357">
        <v>51.425464568646696</v>
      </c>
      <c r="D28" s="357">
        <v>0.20176000000000002</v>
      </c>
      <c r="E28" s="357">
        <v>2.9018360000000003</v>
      </c>
      <c r="F28" s="357">
        <v>11.662000000000001</v>
      </c>
      <c r="G28" s="357">
        <v>0.30599999999999999</v>
      </c>
      <c r="H28" s="357">
        <v>11.715011457378553</v>
      </c>
      <c r="I28" s="357">
        <v>21.561967347177195</v>
      </c>
      <c r="J28" s="357">
        <v>0.58199999999999996</v>
      </c>
      <c r="K28" s="358">
        <v>2E-3</v>
      </c>
      <c r="L28" s="358">
        <v>1.6E-2</v>
      </c>
      <c r="M28" s="357">
        <v>6.9623999999999991E-2</v>
      </c>
      <c r="N28" s="357">
        <v>100.44366337320245</v>
      </c>
      <c r="O28" s="359">
        <v>63.896246057565186</v>
      </c>
      <c r="P28" s="358">
        <f t="shared" si="0"/>
        <v>2.3993085756741587E-2</v>
      </c>
      <c r="Q28" s="360">
        <f t="shared" si="1"/>
        <v>743.04569063093822</v>
      </c>
      <c r="R28" s="357">
        <v>0.42273391395807408</v>
      </c>
      <c r="S28" s="357">
        <v>0.38850845477413898</v>
      </c>
      <c r="T28" s="357">
        <v>0.18875763126778686</v>
      </c>
    </row>
    <row r="29" spans="1:20">
      <c r="A29" s="163" t="s">
        <v>1005</v>
      </c>
      <c r="B29" s="346" t="s">
        <v>600</v>
      </c>
      <c r="C29" s="347">
        <v>51.86987225263826</v>
      </c>
      <c r="D29" s="347">
        <v>0.35360000000000003</v>
      </c>
      <c r="E29" s="347">
        <v>2.0740719999999997</v>
      </c>
      <c r="F29" s="347">
        <v>10.743</v>
      </c>
      <c r="G29" s="347">
        <v>0.24199999999999999</v>
      </c>
      <c r="H29" s="347">
        <v>12.623087854408764</v>
      </c>
      <c r="I29" s="347">
        <v>21.560809863269839</v>
      </c>
      <c r="J29" s="347">
        <v>0.6</v>
      </c>
      <c r="K29" s="348">
        <v>0</v>
      </c>
      <c r="L29" s="348">
        <v>4.2000000000000003E-2</v>
      </c>
      <c r="M29" s="347">
        <v>0.14504999999999998</v>
      </c>
      <c r="N29" s="347">
        <v>100.25349197031686</v>
      </c>
      <c r="O29" s="349">
        <v>67.427872544149352</v>
      </c>
      <c r="P29" s="348">
        <f t="shared" si="0"/>
        <v>6.9934891363462801E-2</v>
      </c>
      <c r="Q29" s="350">
        <f t="shared" si="1"/>
        <v>1039.5400865191682</v>
      </c>
      <c r="R29" s="347">
        <v>0.43298427985702548</v>
      </c>
      <c r="S29" s="347">
        <v>0.40298277477017158</v>
      </c>
      <c r="T29" s="347">
        <v>0.16403294537280291</v>
      </c>
    </row>
    <row r="30" spans="1:20">
      <c r="A30" s="163" t="s">
        <v>1005</v>
      </c>
      <c r="B30" s="361" t="s">
        <v>601</v>
      </c>
      <c r="C30" s="362">
        <v>52.090331545053694</v>
      </c>
      <c r="D30" s="362">
        <v>1.10656</v>
      </c>
      <c r="E30" s="362">
        <v>1.8295760000000001</v>
      </c>
      <c r="F30" s="362">
        <v>8.4309999999999992</v>
      </c>
      <c r="G30" s="362">
        <v>0.23100000000000001</v>
      </c>
      <c r="H30" s="362">
        <v>15.16326525918771</v>
      </c>
      <c r="I30" s="362">
        <v>20.109080064556878</v>
      </c>
      <c r="J30" s="362">
        <v>0.65800000000000003</v>
      </c>
      <c r="K30" s="363">
        <v>0.157</v>
      </c>
      <c r="L30" s="363">
        <v>8.9999999999999993E-3</v>
      </c>
      <c r="M30" s="362">
        <v>8.7029999999999989E-3</v>
      </c>
      <c r="N30" s="362">
        <v>99.793515868798266</v>
      </c>
      <c r="O30" s="364">
        <v>76.011111009250911</v>
      </c>
      <c r="P30" s="363">
        <f t="shared" si="0"/>
        <v>4.7568398361150337E-3</v>
      </c>
      <c r="Q30" s="365">
        <f t="shared" si="1"/>
        <v>1099.1114916547265</v>
      </c>
      <c r="R30" s="362">
        <v>0.35986336530367513</v>
      </c>
      <c r="S30" s="362">
        <v>0.57886001526653041</v>
      </c>
      <c r="T30" s="362">
        <v>6.1276619429794454E-2</v>
      </c>
    </row>
    <row r="31" spans="1:20">
      <c r="A31" s="163" t="s">
        <v>1005</v>
      </c>
      <c r="B31" s="63" t="s">
        <v>602</v>
      </c>
      <c r="C31" s="55">
        <v>51.007773986570491</v>
      </c>
      <c r="D31" s="55">
        <v>0.53144000000000002</v>
      </c>
      <c r="E31" s="55">
        <v>4.513852</v>
      </c>
      <c r="F31" s="55">
        <v>5.383</v>
      </c>
      <c r="G31" s="55">
        <v>0.38500000000000001</v>
      </c>
      <c r="H31" s="55">
        <v>14.960880066246492</v>
      </c>
      <c r="I31" s="55">
        <v>23.238745585931106</v>
      </c>
      <c r="J31" s="55">
        <v>0.187</v>
      </c>
      <c r="K31" s="56">
        <v>0</v>
      </c>
      <c r="L31" s="56">
        <v>1E-3</v>
      </c>
      <c r="M31" s="55" t="s">
        <v>591</v>
      </c>
      <c r="N31" s="55">
        <v>100.20869163874809</v>
      </c>
      <c r="O31" s="57">
        <v>83.04079680935557</v>
      </c>
      <c r="P31" s="56" t="s">
        <v>591</v>
      </c>
      <c r="Q31" s="58">
        <f t="shared" si="1"/>
        <v>514.83180188298388</v>
      </c>
      <c r="R31" s="55">
        <v>0.40237529127650562</v>
      </c>
      <c r="S31" s="55">
        <v>0.53905354304941389</v>
      </c>
      <c r="T31" s="55">
        <v>5.857116567408048E-2</v>
      </c>
    </row>
    <row r="32" spans="1:20">
      <c r="A32" s="163" t="s">
        <v>1005</v>
      </c>
      <c r="B32" s="63" t="s">
        <v>603</v>
      </c>
      <c r="C32" s="55">
        <v>50.732482822397003</v>
      </c>
      <c r="D32" s="55">
        <v>0.52832000000000001</v>
      </c>
      <c r="E32" s="55">
        <v>4.4547999999999996</v>
      </c>
      <c r="F32" s="55">
        <v>5.4509999999999996</v>
      </c>
      <c r="G32" s="55">
        <v>0.38500000000000001</v>
      </c>
      <c r="H32" s="55">
        <v>15.058574123493147</v>
      </c>
      <c r="I32" s="55">
        <v>23.331558210769987</v>
      </c>
      <c r="J32" s="55">
        <v>0.19700000000000001</v>
      </c>
      <c r="K32" s="56">
        <v>1E-3</v>
      </c>
      <c r="L32" s="56" t="s">
        <v>591</v>
      </c>
      <c r="M32" s="55">
        <v>7.7359999999999998E-3</v>
      </c>
      <c r="N32" s="55">
        <v>100.14747115666013</v>
      </c>
      <c r="O32" s="57">
        <v>82.9555016936621</v>
      </c>
      <c r="P32" s="56">
        <f t="shared" si="0"/>
        <v>1.7365538295770855E-3</v>
      </c>
      <c r="Q32" s="58">
        <f t="shared" si="1"/>
        <v>523.73974613383291</v>
      </c>
      <c r="R32" s="55">
        <v>0.38883207975620554</v>
      </c>
      <c r="S32" s="55">
        <v>0.58327117898357017</v>
      </c>
      <c r="T32" s="55">
        <v>2.7896741260224373E-2</v>
      </c>
    </row>
    <row r="33" spans="1:20">
      <c r="A33" s="163" t="s">
        <v>1005</v>
      </c>
      <c r="B33" s="63" t="s">
        <v>604</v>
      </c>
      <c r="C33" s="55">
        <v>50.764007077394083</v>
      </c>
      <c r="D33" s="55">
        <v>0.5252</v>
      </c>
      <c r="E33" s="55">
        <v>4.3760640000000004</v>
      </c>
      <c r="F33" s="55">
        <v>5.34</v>
      </c>
      <c r="G33" s="55">
        <v>0.38</v>
      </c>
      <c r="H33" s="55">
        <v>14.919835262177026</v>
      </c>
      <c r="I33" s="55">
        <v>23.521965304404755</v>
      </c>
      <c r="J33" s="55">
        <v>0.20100000000000001</v>
      </c>
      <c r="K33" s="56">
        <v>3.0000000000000001E-3</v>
      </c>
      <c r="L33" s="56">
        <v>8.9999999999999993E-3</v>
      </c>
      <c r="M33" s="55">
        <v>5.8019999999999999E-3</v>
      </c>
      <c r="N33" s="55">
        <v>100.04587364397587</v>
      </c>
      <c r="O33" s="57">
        <v>83.114926620076957</v>
      </c>
      <c r="P33" s="56">
        <f t="shared" si="0"/>
        <v>1.3258489820989819E-3</v>
      </c>
      <c r="Q33" s="58">
        <f t="shared" si="1"/>
        <v>537.51419779063451</v>
      </c>
      <c r="R33" s="55">
        <v>0.39433550289642438</v>
      </c>
      <c r="S33" s="55">
        <v>0.5788433312973259</v>
      </c>
      <c r="T33" s="55">
        <v>2.6821165806249655E-2</v>
      </c>
    </row>
    <row r="34" spans="1:20">
      <c r="A34" s="163" t="s">
        <v>1005</v>
      </c>
      <c r="B34" s="64" t="s">
        <v>605</v>
      </c>
      <c r="C34" s="59">
        <v>51.24560865071161</v>
      </c>
      <c r="D34" s="59">
        <v>0.49399999999999999</v>
      </c>
      <c r="E34" s="59">
        <v>4.2330960000000006</v>
      </c>
      <c r="F34" s="59">
        <v>5.7359999999999998</v>
      </c>
      <c r="G34" s="59">
        <v>0.39500000000000002</v>
      </c>
      <c r="H34" s="59">
        <v>15.469480683831481</v>
      </c>
      <c r="I34" s="59">
        <v>22.434913732641327</v>
      </c>
      <c r="J34" s="59">
        <v>0.17899999999999999</v>
      </c>
      <c r="K34" s="60">
        <v>0</v>
      </c>
      <c r="L34" s="60">
        <v>0.01</v>
      </c>
      <c r="M34" s="59">
        <v>2.9009999999999999E-3</v>
      </c>
      <c r="N34" s="59">
        <v>100.20000006718442</v>
      </c>
      <c r="O34" s="61">
        <v>82.612872835624046</v>
      </c>
      <c r="P34" s="60">
        <f t="shared" si="0"/>
        <v>6.8531401130520061E-4</v>
      </c>
      <c r="Q34" s="62">
        <f t="shared" si="1"/>
        <v>529.98830483979862</v>
      </c>
      <c r="R34" s="59">
        <v>0.38467311381618358</v>
      </c>
      <c r="S34" s="59">
        <v>0.55605352514194728</v>
      </c>
      <c r="T34" s="59">
        <v>5.9273361041869116E-2</v>
      </c>
    </row>
  </sheetData>
  <pageMargins left="0.7" right="0.7" top="0.75" bottom="0.75" header="0.3" footer="0.3"/>
  <ignoredErrors>
    <ignoredError sqref="B31:B34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53"/>
  <sheetViews>
    <sheetView zoomScale="70" zoomScaleNormal="70" workbookViewId="0">
      <pane xSplit="4" ySplit="9" topLeftCell="E34" activePane="bottomRight" state="frozen"/>
      <selection pane="topRight" activeCell="E1" sqref="E1"/>
      <selection pane="bottomLeft" activeCell="A6" sqref="A6"/>
      <selection pane="bottomRight" activeCell="K62" sqref="K62"/>
    </sheetView>
  </sheetViews>
  <sheetFormatPr defaultRowHeight="15"/>
  <cols>
    <col min="1" max="1" width="9.140625" style="17"/>
    <col min="2" max="2" width="9.42578125" style="18" bestFit="1" customWidth="1"/>
    <col min="3" max="3" width="9.28515625" style="18" bestFit="1" customWidth="1"/>
    <col min="4" max="16" width="9.5703125" style="18" bestFit="1" customWidth="1"/>
    <col min="17" max="17" width="11.7109375" style="18" bestFit="1" customWidth="1"/>
    <col min="18" max="18" width="11.7109375" style="18" customWidth="1"/>
    <col min="19" max="19" width="14.42578125" style="18" bestFit="1" customWidth="1"/>
    <col min="20" max="21" width="9.5703125" style="18" bestFit="1" customWidth="1"/>
    <col min="22" max="22" width="9.42578125" style="18" bestFit="1" customWidth="1"/>
    <col min="23" max="30" width="9.5703125" style="18" bestFit="1" customWidth="1"/>
    <col min="31" max="31" width="9.42578125" style="18" bestFit="1" customWidth="1"/>
    <col min="32" max="32" width="10.5703125" style="18" bestFit="1" customWidth="1"/>
    <col min="33" max="36" width="9.5703125" style="18" bestFit="1" customWidth="1"/>
    <col min="37" max="37" width="11.7109375" style="18" bestFit="1" customWidth="1"/>
    <col min="38" max="46" width="9.5703125" style="18" bestFit="1" customWidth="1"/>
    <col min="47" max="47" width="10.5703125" style="18" bestFit="1" customWidth="1"/>
    <col min="48" max="49" width="9.5703125" style="18" bestFit="1" customWidth="1"/>
    <col min="50" max="50" width="10.5703125" style="18" bestFit="1" customWidth="1"/>
    <col min="51" max="54" width="9.5703125" style="18" bestFit="1" customWidth="1"/>
    <col min="55" max="55" width="9.42578125" style="163" bestFit="1" customWidth="1"/>
    <col min="56" max="56" width="13" style="18" bestFit="1" customWidth="1"/>
    <col min="57" max="57" width="11.85546875" style="18" bestFit="1" customWidth="1"/>
    <col min="58" max="58" width="14.42578125" style="18" bestFit="1" customWidth="1"/>
    <col min="59" max="59" width="11.7109375" style="18" bestFit="1" customWidth="1"/>
    <col min="60" max="60" width="9.5703125" style="18" bestFit="1" customWidth="1"/>
    <col min="61" max="16384" width="9.140625" style="18"/>
  </cols>
  <sheetData>
    <row r="1" spans="1:59" ht="20.25">
      <c r="A1" s="222" t="s">
        <v>1235</v>
      </c>
    </row>
    <row r="5" spans="1:59" ht="21" thickBot="1">
      <c r="C5" s="422" t="s">
        <v>1233</v>
      </c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22"/>
      <c r="S5" s="422"/>
      <c r="T5" s="423"/>
      <c r="U5" s="422"/>
      <c r="V5" s="422"/>
      <c r="W5" s="422"/>
      <c r="X5" s="422"/>
      <c r="Y5" s="424"/>
      <c r="Z5" s="422"/>
      <c r="AA5" s="422"/>
      <c r="AB5" s="423"/>
      <c r="AC5" s="423"/>
      <c r="AD5" s="422"/>
      <c r="AE5" s="422"/>
      <c r="AF5" s="422"/>
      <c r="AG5" s="422"/>
      <c r="AH5" s="422"/>
      <c r="AI5" s="422"/>
      <c r="AJ5" s="424"/>
      <c r="AK5" s="424"/>
      <c r="AL5" s="422"/>
      <c r="AM5" s="422"/>
      <c r="AN5" s="424"/>
      <c r="AO5" s="422"/>
      <c r="AP5" s="422"/>
      <c r="AQ5" s="422"/>
      <c r="AR5" s="422"/>
      <c r="AS5" s="426"/>
      <c r="AT5" s="426"/>
      <c r="AU5" s="426"/>
      <c r="AV5" s="426"/>
      <c r="AW5" s="426"/>
      <c r="AX5" s="426"/>
      <c r="AY5" s="426"/>
      <c r="AZ5" s="426"/>
      <c r="BA5" s="426"/>
      <c r="BB5" s="426"/>
      <c r="BC5" s="426"/>
      <c r="BD5" s="426"/>
      <c r="BE5" s="426"/>
      <c r="BF5" s="426"/>
      <c r="BG5" s="426"/>
    </row>
    <row r="6" spans="1:59" ht="16.5" thickBot="1">
      <c r="C6" s="427" t="s">
        <v>1132</v>
      </c>
      <c r="D6" s="427"/>
      <c r="E6" s="427"/>
      <c r="F6" s="427"/>
      <c r="G6" s="427"/>
      <c r="H6" s="427"/>
      <c r="I6" s="427"/>
      <c r="J6" s="427"/>
      <c r="K6" s="427"/>
      <c r="L6" s="427"/>
      <c r="M6" s="427"/>
      <c r="N6" s="427"/>
      <c r="O6" s="428"/>
      <c r="P6" s="429"/>
      <c r="Q6" s="429"/>
      <c r="R6" s="429"/>
      <c r="S6" s="427" t="s">
        <v>1232</v>
      </c>
      <c r="T6" s="428"/>
      <c r="U6" s="427"/>
      <c r="V6" s="427"/>
      <c r="W6" s="427"/>
      <c r="X6" s="427"/>
      <c r="Y6" s="427"/>
      <c r="Z6" s="427"/>
      <c r="AA6" s="427"/>
      <c r="AB6" s="427"/>
      <c r="AC6" s="427"/>
      <c r="AD6" s="427"/>
      <c r="AE6" s="427"/>
      <c r="AF6" s="427"/>
      <c r="AG6" s="427"/>
      <c r="AH6" s="427"/>
      <c r="AI6" s="427"/>
      <c r="AJ6" s="427"/>
      <c r="AK6" s="427"/>
      <c r="AL6" s="427"/>
      <c r="AM6" s="427"/>
      <c r="AN6" s="427"/>
      <c r="AO6" s="427"/>
      <c r="AP6" s="427"/>
      <c r="AQ6" s="427"/>
      <c r="AR6" s="427"/>
      <c r="AS6" s="427"/>
      <c r="AT6" s="427"/>
      <c r="AU6" s="429"/>
      <c r="AV6" s="430"/>
      <c r="AW6" s="430"/>
      <c r="AX6" s="430"/>
      <c r="AY6" s="430"/>
      <c r="AZ6" s="430"/>
      <c r="BA6" s="430"/>
      <c r="BB6" s="430"/>
      <c r="BC6" s="430"/>
      <c r="BD6" s="430"/>
      <c r="BE6" s="430"/>
      <c r="BF6" s="430"/>
      <c r="BG6" s="430"/>
    </row>
    <row r="7" spans="1:59" ht="16.5" thickBot="1"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4"/>
      <c r="P7" s="425"/>
      <c r="Q7" s="425"/>
      <c r="R7" s="425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425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</row>
    <row r="8" spans="1:59">
      <c r="C8" s="220"/>
      <c r="D8" s="220"/>
      <c r="E8" s="220" t="s">
        <v>1135</v>
      </c>
      <c r="F8" s="220" t="s">
        <v>1135</v>
      </c>
      <c r="G8" s="220" t="s">
        <v>1135</v>
      </c>
      <c r="H8" s="220" t="s">
        <v>1135</v>
      </c>
      <c r="I8" s="220" t="s">
        <v>1135</v>
      </c>
      <c r="J8" s="220" t="s">
        <v>1135</v>
      </c>
      <c r="K8" s="220" t="s">
        <v>1135</v>
      </c>
      <c r="L8" s="220" t="s">
        <v>1135</v>
      </c>
      <c r="M8" s="220" t="s">
        <v>1135</v>
      </c>
      <c r="N8" s="220" t="s">
        <v>1135</v>
      </c>
      <c r="O8" s="220" t="s">
        <v>1135</v>
      </c>
      <c r="P8" s="220" t="s">
        <v>1135</v>
      </c>
      <c r="Q8" s="18" t="s">
        <v>975</v>
      </c>
      <c r="S8" s="220" t="s">
        <v>975</v>
      </c>
      <c r="T8" s="220" t="s">
        <v>975</v>
      </c>
      <c r="U8" s="220" t="s">
        <v>975</v>
      </c>
      <c r="V8" s="220" t="s">
        <v>975</v>
      </c>
      <c r="W8" s="220" t="s">
        <v>975</v>
      </c>
      <c r="X8" s="220" t="s">
        <v>975</v>
      </c>
      <c r="Y8" s="220" t="s">
        <v>975</v>
      </c>
      <c r="Z8" s="220" t="s">
        <v>975</v>
      </c>
      <c r="AA8" s="220" t="s">
        <v>975</v>
      </c>
      <c r="AB8" s="220" t="s">
        <v>975</v>
      </c>
      <c r="AC8" s="220" t="s">
        <v>975</v>
      </c>
      <c r="AD8" s="220" t="s">
        <v>975</v>
      </c>
      <c r="AE8" s="220" t="s">
        <v>975</v>
      </c>
      <c r="AF8" s="220" t="s">
        <v>975</v>
      </c>
      <c r="AG8" s="220" t="s">
        <v>975</v>
      </c>
      <c r="AH8" s="220" t="s">
        <v>975</v>
      </c>
      <c r="AI8" s="220" t="s">
        <v>975</v>
      </c>
      <c r="AJ8" s="220" t="s">
        <v>975</v>
      </c>
      <c r="AK8" s="220" t="s">
        <v>975</v>
      </c>
      <c r="AL8" s="220" t="s">
        <v>975</v>
      </c>
      <c r="AM8" s="220" t="s">
        <v>975</v>
      </c>
      <c r="AN8" s="220" t="s">
        <v>975</v>
      </c>
      <c r="AO8" s="220" t="s">
        <v>975</v>
      </c>
      <c r="AP8" s="220" t="s">
        <v>975</v>
      </c>
      <c r="AQ8" s="220" t="s">
        <v>975</v>
      </c>
      <c r="AR8" s="220" t="s">
        <v>975</v>
      </c>
      <c r="AS8" s="220" t="s">
        <v>975</v>
      </c>
      <c r="AT8" s="220" t="s">
        <v>975</v>
      </c>
      <c r="BC8" s="18"/>
    </row>
    <row r="9" spans="1:59" s="377" customFormat="1" ht="105" customHeight="1">
      <c r="A9" s="419" t="s">
        <v>1188</v>
      </c>
      <c r="B9" s="419" t="s">
        <v>997</v>
      </c>
      <c r="C9" s="419" t="s">
        <v>1189</v>
      </c>
      <c r="D9" s="420" t="s">
        <v>1229</v>
      </c>
      <c r="E9" s="419" t="s">
        <v>901</v>
      </c>
      <c r="F9" s="419" t="s">
        <v>902</v>
      </c>
      <c r="G9" s="419" t="s">
        <v>1231</v>
      </c>
      <c r="H9" s="419" t="s">
        <v>1230</v>
      </c>
      <c r="I9" s="419" t="s">
        <v>5</v>
      </c>
      <c r="J9" s="419" t="s">
        <v>6</v>
      </c>
      <c r="K9" s="419" t="s">
        <v>38</v>
      </c>
      <c r="L9" s="419" t="s">
        <v>903</v>
      </c>
      <c r="M9" s="419" t="s">
        <v>904</v>
      </c>
      <c r="N9" s="419" t="s">
        <v>41</v>
      </c>
      <c r="O9" s="419" t="s">
        <v>1177</v>
      </c>
      <c r="P9" s="419" t="s">
        <v>608</v>
      </c>
      <c r="Q9" s="421" t="s">
        <v>1234</v>
      </c>
      <c r="R9" s="421"/>
      <c r="S9" s="419" t="s">
        <v>1190</v>
      </c>
      <c r="T9" s="419" t="s">
        <v>1191</v>
      </c>
      <c r="U9" s="419" t="s">
        <v>1192</v>
      </c>
      <c r="V9" s="419" t="s">
        <v>1193</v>
      </c>
      <c r="W9" s="419" t="s">
        <v>1194</v>
      </c>
      <c r="X9" s="419" t="s">
        <v>1195</v>
      </c>
      <c r="Y9" s="419" t="s">
        <v>1196</v>
      </c>
      <c r="Z9" s="419" t="s">
        <v>1197</v>
      </c>
      <c r="AA9" s="419" t="s">
        <v>1198</v>
      </c>
      <c r="AB9" s="419" t="s">
        <v>1199</v>
      </c>
      <c r="AC9" s="419" t="s">
        <v>1200</v>
      </c>
      <c r="AD9" s="419" t="s">
        <v>1201</v>
      </c>
      <c r="AE9" s="419" t="s">
        <v>1202</v>
      </c>
      <c r="AF9" s="419" t="s">
        <v>1203</v>
      </c>
      <c r="AG9" s="419" t="s">
        <v>1204</v>
      </c>
      <c r="AH9" s="419" t="s">
        <v>1191</v>
      </c>
      <c r="AI9" s="419" t="s">
        <v>1205</v>
      </c>
      <c r="AJ9" s="419" t="s">
        <v>1206</v>
      </c>
      <c r="AK9" s="419" t="s">
        <v>1207</v>
      </c>
      <c r="AL9" s="419" t="s">
        <v>1208</v>
      </c>
      <c r="AM9" s="419" t="s">
        <v>1209</v>
      </c>
      <c r="AN9" s="419" t="s">
        <v>1210</v>
      </c>
      <c r="AO9" s="419" t="s">
        <v>1211</v>
      </c>
      <c r="AP9" s="419" t="s">
        <v>1212</v>
      </c>
      <c r="AQ9" s="419" t="s">
        <v>1213</v>
      </c>
      <c r="AR9" s="419" t="s">
        <v>1214</v>
      </c>
      <c r="AS9" s="419" t="s">
        <v>1215</v>
      </c>
      <c r="AT9" s="419" t="s">
        <v>1216</v>
      </c>
      <c r="AU9" s="419" t="s">
        <v>1217</v>
      </c>
      <c r="AV9" s="419" t="s">
        <v>1218</v>
      </c>
      <c r="AW9" s="419" t="s">
        <v>1141</v>
      </c>
      <c r="AX9" s="419" t="s">
        <v>1219</v>
      </c>
      <c r="AY9" s="419" t="s">
        <v>1220</v>
      </c>
      <c r="AZ9" s="419" t="s">
        <v>1221</v>
      </c>
      <c r="BA9" s="419" t="s">
        <v>1222</v>
      </c>
      <c r="BB9" s="419" t="s">
        <v>1223</v>
      </c>
      <c r="BC9" s="419" t="s">
        <v>1224</v>
      </c>
      <c r="BD9" s="419" t="s">
        <v>1225</v>
      </c>
      <c r="BE9" s="419" t="s">
        <v>1226</v>
      </c>
      <c r="BF9" s="419" t="s">
        <v>1227</v>
      </c>
      <c r="BG9" s="419" t="s">
        <v>1228</v>
      </c>
    </row>
    <row r="10" spans="1:59" s="408" customFormat="1">
      <c r="A10" s="409" t="s">
        <v>1004</v>
      </c>
      <c r="B10" s="409">
        <v>458</v>
      </c>
      <c r="C10" s="408" t="s">
        <v>69</v>
      </c>
      <c r="D10" s="410">
        <v>91.718435593745554</v>
      </c>
      <c r="E10" s="410">
        <v>53.923736785620058</v>
      </c>
      <c r="F10" s="410">
        <v>0.75504000000000004</v>
      </c>
      <c r="G10" s="410">
        <v>0.333592</v>
      </c>
      <c r="H10" s="410">
        <v>2.8690000000000002</v>
      </c>
      <c r="I10" s="410">
        <v>7.6999999999999999E-2</v>
      </c>
      <c r="J10" s="410">
        <v>18.035222329074507</v>
      </c>
      <c r="K10" s="410">
        <v>22.433011408397277</v>
      </c>
      <c r="L10" s="410">
        <v>0.35</v>
      </c>
      <c r="M10" s="410">
        <v>8.0000000000000002E-3</v>
      </c>
      <c r="N10" s="410">
        <v>5.1999999999999998E-2</v>
      </c>
      <c r="O10" s="410">
        <v>0.75619400000000003</v>
      </c>
      <c r="P10" s="410">
        <v>99.592796523091835</v>
      </c>
      <c r="Q10" s="411">
        <v>5174.6661480750254</v>
      </c>
      <c r="R10" s="411"/>
      <c r="S10" s="411">
        <v>160369.46732519998</v>
      </c>
      <c r="T10" s="412">
        <v>34.46171597067967</v>
      </c>
      <c r="U10" s="458">
        <v>2.3095073879996451E-2</v>
      </c>
      <c r="V10" s="410">
        <v>1.840339192868041</v>
      </c>
      <c r="W10" s="410">
        <v>3.2815239588632722E-2</v>
      </c>
      <c r="X10" s="410"/>
      <c r="Y10" s="410">
        <v>0.14722440640555068</v>
      </c>
      <c r="Z10" s="410">
        <v>5.2841259762957541E-3</v>
      </c>
      <c r="AA10" s="412">
        <v>17.430499963673729</v>
      </c>
      <c r="AB10" s="412">
        <v>53.403166783009141</v>
      </c>
      <c r="AC10" s="412">
        <v>0.7862070001596021</v>
      </c>
      <c r="AD10" s="412">
        <v>7.838712036765151</v>
      </c>
      <c r="AE10" s="412">
        <v>35.905016108174394</v>
      </c>
      <c r="AF10" s="412">
        <v>726.87525248319162</v>
      </c>
      <c r="AG10" s="412">
        <v>6.2271909753942243</v>
      </c>
      <c r="AH10" s="412">
        <v>34.46171597067967</v>
      </c>
      <c r="AI10" s="412">
        <v>1.6363069865194879</v>
      </c>
      <c r="AJ10" s="412">
        <v>1.6411915931796508</v>
      </c>
      <c r="AK10" s="412">
        <v>5201.8755543135185</v>
      </c>
      <c r="AL10" s="412">
        <v>4.0631749525302983</v>
      </c>
      <c r="AM10" s="455">
        <v>0.43200765184916629</v>
      </c>
      <c r="AN10" s="455">
        <v>2.0348899556447102</v>
      </c>
      <c r="AO10" s="455">
        <v>0.33991655098801599</v>
      </c>
      <c r="AP10" s="455">
        <v>6.6394495777920328</v>
      </c>
      <c r="AQ10" s="455">
        <v>0.65809916586371553</v>
      </c>
      <c r="AR10" s="455">
        <v>8.1859149018369062E-2</v>
      </c>
      <c r="AS10" s="455">
        <v>0.39396300792501487</v>
      </c>
      <c r="AT10" s="455">
        <v>4.6481075063344229E-2</v>
      </c>
      <c r="AU10" s="412">
        <v>393.98227237761967</v>
      </c>
      <c r="AV10" s="412">
        <v>0.62889189152207203</v>
      </c>
      <c r="AW10" s="412">
        <v>26.831596588794746</v>
      </c>
      <c r="AX10" s="411">
        <v>597.6246320511982</v>
      </c>
      <c r="AY10" s="412">
        <v>39.745954604415019</v>
      </c>
      <c r="AZ10" s="412">
        <v>26.53985384368865</v>
      </c>
      <c r="BA10" s="412">
        <v>1.2774486556048856</v>
      </c>
      <c r="BB10" s="412">
        <v>42.803976621019231</v>
      </c>
      <c r="BC10" s="458"/>
      <c r="BD10" s="411">
        <v>23850.086235301282</v>
      </c>
      <c r="BE10" s="411">
        <v>2390.1498621940668</v>
      </c>
      <c r="BF10" s="411">
        <v>232642.26588964177</v>
      </c>
      <c r="BG10" s="411">
        <v>4753.059780415475</v>
      </c>
    </row>
    <row r="11" spans="1:59" s="408" customFormat="1">
      <c r="A11" s="409" t="s">
        <v>1004</v>
      </c>
      <c r="B11" s="409">
        <v>458</v>
      </c>
      <c r="C11" s="408" t="s">
        <v>73</v>
      </c>
      <c r="D11" s="410">
        <v>91.225297824105283</v>
      </c>
      <c r="E11" s="410">
        <v>53.693733622938304</v>
      </c>
      <c r="F11" s="410">
        <v>0.84863999999999995</v>
      </c>
      <c r="G11" s="410">
        <v>0.50349600000000005</v>
      </c>
      <c r="H11" s="410">
        <v>3.0089999999999999</v>
      </c>
      <c r="I11" s="410">
        <v>0.08</v>
      </c>
      <c r="J11" s="410">
        <v>17.756272040302267</v>
      </c>
      <c r="K11" s="410">
        <v>22.249852636493625</v>
      </c>
      <c r="L11" s="410">
        <v>0.49199999999999999</v>
      </c>
      <c r="M11" s="410">
        <v>1.4E-2</v>
      </c>
      <c r="N11" s="410">
        <v>5.8999999999999997E-2</v>
      </c>
      <c r="O11" s="410">
        <v>0.98633999999999999</v>
      </c>
      <c r="P11" s="410">
        <v>99.692334299734185</v>
      </c>
      <c r="Q11" s="411">
        <v>6749.5645409674235</v>
      </c>
      <c r="R11" s="411"/>
      <c r="S11" s="411">
        <v>162866.76727020001</v>
      </c>
      <c r="T11" s="412">
        <v>36.148977082481984</v>
      </c>
      <c r="U11" s="458">
        <v>1.9113522984795895E-2</v>
      </c>
      <c r="V11" s="410">
        <v>2.1519014396985781</v>
      </c>
      <c r="W11" s="410">
        <v>2.0978999356420336E-2</v>
      </c>
      <c r="X11" s="410"/>
      <c r="Y11" s="410">
        <v>0.18814506030460074</v>
      </c>
      <c r="Z11" s="410"/>
      <c r="AA11" s="412">
        <v>22.606529107654495</v>
      </c>
      <c r="AB11" s="412">
        <v>67.825032656416795</v>
      </c>
      <c r="AC11" s="412">
        <v>0.80705626747229131</v>
      </c>
      <c r="AD11" s="412">
        <v>9.6703109506845362</v>
      </c>
      <c r="AE11" s="412">
        <v>44.509181350936956</v>
      </c>
      <c r="AF11" s="412">
        <v>792.34254351735285</v>
      </c>
      <c r="AG11" s="412">
        <v>8.003417064448465</v>
      </c>
      <c r="AH11" s="412">
        <v>36.148977082481984</v>
      </c>
      <c r="AI11" s="412">
        <v>1.4664011331905011</v>
      </c>
      <c r="AJ11" s="412">
        <v>2.0048106650229878</v>
      </c>
      <c r="AK11" s="412">
        <v>5229.6572263807775</v>
      </c>
      <c r="AL11" s="412">
        <v>4.7880395180806854</v>
      </c>
      <c r="AM11" s="455">
        <v>0.49562540622000772</v>
      </c>
      <c r="AN11" s="455">
        <v>2.4732221828155647</v>
      </c>
      <c r="AO11" s="455">
        <v>0.36949707981976226</v>
      </c>
      <c r="AP11" s="455">
        <v>8.3443257986297397</v>
      </c>
      <c r="AQ11" s="455">
        <v>0.76615975165777517</v>
      </c>
      <c r="AR11" s="455">
        <v>9.5242512796360854E-2</v>
      </c>
      <c r="AS11" s="455">
        <v>0.43510109751189374</v>
      </c>
      <c r="AT11" s="455">
        <v>6.33611490458902E-2</v>
      </c>
      <c r="AU11" s="412">
        <v>403.62425827036338</v>
      </c>
      <c r="AV11" s="412">
        <v>0.91006403055326812</v>
      </c>
      <c r="AW11" s="412">
        <v>27.513636913371503</v>
      </c>
      <c r="AX11" s="411">
        <v>628.25193886267061</v>
      </c>
      <c r="AY11" s="412">
        <v>40.314627208689309</v>
      </c>
      <c r="AZ11" s="412">
        <v>27.53355593804709</v>
      </c>
      <c r="BA11" s="412">
        <v>1.4063610108879221</v>
      </c>
      <c r="BB11" s="412">
        <v>44.708650017827246</v>
      </c>
      <c r="BC11" s="458"/>
      <c r="BD11" s="411">
        <v>25591.367575913344</v>
      </c>
      <c r="BE11" s="411">
        <v>2789.7179047453919</v>
      </c>
      <c r="BF11" s="411">
        <v>234699.3784119217</v>
      </c>
      <c r="BG11" s="411">
        <v>4781.8682515765167</v>
      </c>
    </row>
    <row r="12" spans="1:59" s="408" customFormat="1">
      <c r="A12" s="409" t="s">
        <v>1004</v>
      </c>
      <c r="B12" s="409">
        <v>459</v>
      </c>
      <c r="C12" s="408" t="s">
        <v>91</v>
      </c>
      <c r="D12" s="410">
        <v>91.976603430269094</v>
      </c>
      <c r="E12" s="410">
        <v>54.135627571342667</v>
      </c>
      <c r="F12" s="410">
        <v>0.76439999999999997</v>
      </c>
      <c r="G12" s="410">
        <v>0.27972000000000002</v>
      </c>
      <c r="H12" s="410">
        <v>2.7280000000000002</v>
      </c>
      <c r="I12" s="410">
        <v>7.4999999999999997E-2</v>
      </c>
      <c r="J12" s="410">
        <v>17.750482903831191</v>
      </c>
      <c r="K12" s="410">
        <v>22.938529729099233</v>
      </c>
      <c r="L12" s="410">
        <v>0.314</v>
      </c>
      <c r="M12" s="410">
        <v>8.9999999999999993E-3</v>
      </c>
      <c r="N12" s="410">
        <v>5.1999999999999998E-2</v>
      </c>
      <c r="O12" s="410">
        <v>0.60050700000000001</v>
      </c>
      <c r="P12" s="410">
        <v>99.647267204273078</v>
      </c>
      <c r="Q12" s="411">
        <v>4109.2937058242842</v>
      </c>
      <c r="R12" s="411"/>
      <c r="S12" s="411">
        <v>168560.61114479997</v>
      </c>
      <c r="T12" s="412">
        <v>22.142799362547414</v>
      </c>
      <c r="U12" s="458">
        <v>2.830397572462276E-2</v>
      </c>
      <c r="V12" s="410">
        <v>1.6867331541036397</v>
      </c>
      <c r="W12" s="410">
        <v>1.6211568309491386E-2</v>
      </c>
      <c r="X12" s="410"/>
      <c r="Y12" s="410">
        <v>9.4113374780596906E-2</v>
      </c>
      <c r="Z12" s="410"/>
      <c r="AA12" s="412">
        <v>15.501934192299688</v>
      </c>
      <c r="AB12" s="412">
        <v>45.628393505515419</v>
      </c>
      <c r="AC12" s="412">
        <v>0.6418714322702328</v>
      </c>
      <c r="AD12" s="412">
        <v>6.8169739628138712</v>
      </c>
      <c r="AE12" s="412">
        <v>30.409007902174189</v>
      </c>
      <c r="AF12" s="412">
        <v>682.13656864914697</v>
      </c>
      <c r="AG12" s="412">
        <v>5.6141480070790246</v>
      </c>
      <c r="AH12" s="412">
        <v>22.142799362547414</v>
      </c>
      <c r="AI12" s="412">
        <v>0.86180723673502257</v>
      </c>
      <c r="AJ12" s="412">
        <v>1.4199456575445588</v>
      </c>
      <c r="AK12" s="412">
        <v>4284.5433641633808</v>
      </c>
      <c r="AL12" s="412">
        <v>3.3288387963050861</v>
      </c>
      <c r="AM12" s="455">
        <v>0.36139584811652742</v>
      </c>
      <c r="AN12" s="455">
        <v>2.0571408654969914</v>
      </c>
      <c r="AO12" s="455">
        <v>0.28534528648202762</v>
      </c>
      <c r="AP12" s="455">
        <v>6.9607537368869936</v>
      </c>
      <c r="AQ12" s="455">
        <v>0.68546055473774603</v>
      </c>
      <c r="AR12" s="455">
        <v>8.5303715005284345E-2</v>
      </c>
      <c r="AS12" s="455">
        <v>0.40204041220804121</v>
      </c>
      <c r="AT12" s="455">
        <v>5.4543492068444305E-2</v>
      </c>
      <c r="AU12" s="412">
        <v>279.76987194220715</v>
      </c>
      <c r="AV12" s="412">
        <v>0.5527804770564495</v>
      </c>
      <c r="AW12" s="412">
        <v>26.838635823101448</v>
      </c>
      <c r="AX12" s="411">
        <v>615.88882998709346</v>
      </c>
      <c r="AY12" s="412">
        <v>44.492468472554236</v>
      </c>
      <c r="AZ12" s="412">
        <v>28.537691863453492</v>
      </c>
      <c r="BA12" s="412">
        <v>0.99161616603427849</v>
      </c>
      <c r="BB12" s="412">
        <v>38.850571123229571</v>
      </c>
      <c r="BC12" s="458"/>
      <c r="BD12" s="411">
        <v>25665.44977708389</v>
      </c>
      <c r="BE12" s="411">
        <v>1868.9542014741417</v>
      </c>
      <c r="BF12" s="411">
        <v>244579.23859092392</v>
      </c>
      <c r="BG12" s="411">
        <v>3843.8711916697566</v>
      </c>
    </row>
    <row r="13" spans="1:59" s="408" customFormat="1">
      <c r="A13" s="409" t="s">
        <v>1004</v>
      </c>
      <c r="B13" s="409" t="s">
        <v>1237</v>
      </c>
      <c r="C13" s="408" t="s">
        <v>59</v>
      </c>
      <c r="D13" s="410">
        <v>90.740997582590254</v>
      </c>
      <c r="E13" s="410">
        <v>53.165019413909285</v>
      </c>
      <c r="F13" s="410">
        <v>1.3020800000000001</v>
      </c>
      <c r="G13" s="410">
        <v>0.77700000000000002</v>
      </c>
      <c r="H13" s="410">
        <v>3.1560000000000001</v>
      </c>
      <c r="I13" s="410">
        <v>7.1999999999999995E-2</v>
      </c>
      <c r="J13" s="410">
        <v>17.555897798885745</v>
      </c>
      <c r="K13" s="410">
        <v>22.34759164809001</v>
      </c>
      <c r="L13" s="410">
        <v>0.45700000000000002</v>
      </c>
      <c r="M13" s="410">
        <v>2E-3</v>
      </c>
      <c r="N13" s="410">
        <v>4.2000000000000003E-2</v>
      </c>
      <c r="O13" s="410">
        <v>0.898343</v>
      </c>
      <c r="P13" s="410">
        <v>99.774931860885061</v>
      </c>
      <c r="Q13" s="411">
        <v>6147.397508390919</v>
      </c>
      <c r="R13" s="411"/>
      <c r="S13" s="411">
        <v>166198.87891110001</v>
      </c>
      <c r="T13" s="412">
        <v>30.675162963388928</v>
      </c>
      <c r="U13" s="458"/>
      <c r="V13" s="410">
        <v>1.8845401917390943</v>
      </c>
      <c r="W13" s="410">
        <v>3.1200055496635279E-2</v>
      </c>
      <c r="X13" s="410"/>
      <c r="Y13" s="410">
        <v>0.20164630356916799</v>
      </c>
      <c r="Z13" s="410">
        <v>4.4660145179595519E-3</v>
      </c>
      <c r="AA13" s="412">
        <v>17.347729906285185</v>
      </c>
      <c r="AB13" s="412">
        <v>51.971721571510933</v>
      </c>
      <c r="AC13" s="412">
        <v>0.57555765678897608</v>
      </c>
      <c r="AD13" s="412">
        <v>7.5948482202175285</v>
      </c>
      <c r="AE13" s="412">
        <v>35.904840770033232</v>
      </c>
      <c r="AF13" s="412">
        <v>650.47627436425535</v>
      </c>
      <c r="AG13" s="412">
        <v>6.0205397574984945</v>
      </c>
      <c r="AH13" s="412">
        <v>30.675162963388928</v>
      </c>
      <c r="AI13" s="412">
        <v>1.2651572042748351</v>
      </c>
      <c r="AJ13" s="412">
        <v>1.6891104336625387</v>
      </c>
      <c r="AK13" s="412">
        <v>5507.5564332289696</v>
      </c>
      <c r="AL13" s="412">
        <v>3.945362668897507</v>
      </c>
      <c r="AM13" s="455">
        <v>0.41159424209030143</v>
      </c>
      <c r="AN13" s="455">
        <v>1.9844379710545506</v>
      </c>
      <c r="AO13" s="455">
        <v>0.29638689289439735</v>
      </c>
      <c r="AP13" s="455">
        <v>6.9518125473037022</v>
      </c>
      <c r="AQ13" s="455">
        <v>0.637641632508126</v>
      </c>
      <c r="AR13" s="455">
        <v>6.918765981780195E-2</v>
      </c>
      <c r="AS13" s="455">
        <v>0.34957667966745959</v>
      </c>
      <c r="AT13" s="455">
        <v>5.2570685987798717E-2</v>
      </c>
      <c r="AU13" s="412">
        <v>364.13278111127431</v>
      </c>
      <c r="AV13" s="412">
        <v>0.85806020532358007</v>
      </c>
      <c r="AW13" s="412">
        <v>27.136247486820956</v>
      </c>
      <c r="AX13" s="411">
        <v>629.07316377124812</v>
      </c>
      <c r="AY13" s="412">
        <v>42.312164056062272</v>
      </c>
      <c r="AZ13" s="412">
        <v>28.507826831488813</v>
      </c>
      <c r="BA13" s="412">
        <v>1.3573474674298749</v>
      </c>
      <c r="BB13" s="412">
        <v>42.99241871680821</v>
      </c>
      <c r="BC13" s="458"/>
      <c r="BD13" s="411">
        <v>25713.538942421314</v>
      </c>
      <c r="BE13" s="411">
        <v>2079.5420611983081</v>
      </c>
      <c r="BF13" s="411">
        <v>245828.53467637036</v>
      </c>
      <c r="BG13" s="411">
        <v>4895.2356510709424</v>
      </c>
    </row>
    <row r="14" spans="1:59" s="408" customFormat="1">
      <c r="A14" s="409" t="s">
        <v>1004</v>
      </c>
      <c r="B14" s="409" t="s">
        <v>1237</v>
      </c>
      <c r="C14" s="408" t="s">
        <v>60</v>
      </c>
      <c r="D14" s="410">
        <v>91.259741210002787</v>
      </c>
      <c r="E14" s="410">
        <v>53.845931543915775</v>
      </c>
      <c r="F14" s="410">
        <v>0.89439999999999997</v>
      </c>
      <c r="G14" s="410">
        <v>0.40714800000000001</v>
      </c>
      <c r="H14" s="410">
        <v>2.9809999999999999</v>
      </c>
      <c r="I14" s="410">
        <v>8.4000000000000005E-2</v>
      </c>
      <c r="J14" s="410">
        <v>17.66703276629752</v>
      </c>
      <c r="K14" s="410">
        <v>22.686753807550915</v>
      </c>
      <c r="L14" s="410">
        <v>0.40100000000000002</v>
      </c>
      <c r="M14" s="410">
        <v>7.0000000000000001E-3</v>
      </c>
      <c r="N14" s="410">
        <v>4.3999999999999997E-2</v>
      </c>
      <c r="O14" s="410">
        <v>0.68366899999999997</v>
      </c>
      <c r="P14" s="410">
        <v>99.701935117764222</v>
      </c>
      <c r="Q14" s="411">
        <v>4678.3746377097732</v>
      </c>
      <c r="R14" s="411"/>
      <c r="S14" s="411">
        <v>162167.52328560001</v>
      </c>
      <c r="T14" s="412">
        <v>28.40079399788943</v>
      </c>
      <c r="U14" s="458">
        <v>8.4655415998033442E-3</v>
      </c>
      <c r="V14" s="410">
        <v>1.462739534190264</v>
      </c>
      <c r="W14" s="410">
        <v>1.6676848880743639E-2</v>
      </c>
      <c r="X14" s="410"/>
      <c r="Y14" s="410">
        <v>0.12234861001992003</v>
      </c>
      <c r="Z14" s="410"/>
      <c r="AA14" s="412">
        <v>15.434872591361801</v>
      </c>
      <c r="AB14" s="412">
        <v>50.61875520272357</v>
      </c>
      <c r="AC14" s="412">
        <v>0.66505854854479263</v>
      </c>
      <c r="AD14" s="412">
        <v>7.5605827875907154</v>
      </c>
      <c r="AE14" s="412">
        <v>36.828376068388458</v>
      </c>
      <c r="AF14" s="412">
        <v>644.77007730652895</v>
      </c>
      <c r="AG14" s="412">
        <v>6.3748289645077403</v>
      </c>
      <c r="AH14" s="412">
        <v>28.40079399788943</v>
      </c>
      <c r="AI14" s="412">
        <v>1.2168367679927927</v>
      </c>
      <c r="AJ14" s="412">
        <v>1.7936925873367278</v>
      </c>
      <c r="AK14" s="412">
        <v>4469.4744995425708</v>
      </c>
      <c r="AL14" s="412">
        <v>4.2840662246690382</v>
      </c>
      <c r="AM14" s="455">
        <v>0.45418427450425003</v>
      </c>
      <c r="AN14" s="455">
        <v>2.2790007495263551</v>
      </c>
      <c r="AO14" s="455">
        <v>0.34449958247251244</v>
      </c>
      <c r="AP14" s="455">
        <v>7.6307473709314486</v>
      </c>
      <c r="AQ14" s="455">
        <v>0.63978868367966257</v>
      </c>
      <c r="AR14" s="455">
        <v>8.1104227493473013E-2</v>
      </c>
      <c r="AS14" s="455">
        <v>0.38606972504688131</v>
      </c>
      <c r="AT14" s="455">
        <v>5.2327707496296762E-2</v>
      </c>
      <c r="AU14" s="412">
        <v>381.88717305283063</v>
      </c>
      <c r="AV14" s="412">
        <v>0.85944068158408948</v>
      </c>
      <c r="AW14" s="412">
        <v>28.075103838760985</v>
      </c>
      <c r="AX14" s="411">
        <v>727.47890141432049</v>
      </c>
      <c r="AY14" s="412">
        <v>41.762943610736805</v>
      </c>
      <c r="AZ14" s="412">
        <v>29.592685578297967</v>
      </c>
      <c r="BA14" s="412">
        <v>1.1626205317481955</v>
      </c>
      <c r="BB14" s="412">
        <v>38.380786458932853</v>
      </c>
      <c r="BC14" s="458"/>
      <c r="BD14" s="411">
        <v>26471.813303676074</v>
      </c>
      <c r="BE14" s="411">
        <v>1451.3227042358719</v>
      </c>
      <c r="BF14" s="411">
        <v>239630.17143620658</v>
      </c>
      <c r="BG14" s="411">
        <v>4009.7681229638829</v>
      </c>
    </row>
    <row r="15" spans="1:59" s="408" customFormat="1">
      <c r="A15" s="409" t="s">
        <v>1004</v>
      </c>
      <c r="B15" s="409">
        <v>460</v>
      </c>
      <c r="C15" s="408" t="s">
        <v>998</v>
      </c>
      <c r="D15" s="410">
        <v>89.124337973686963</v>
      </c>
      <c r="E15" s="410">
        <v>53.568130925025805</v>
      </c>
      <c r="F15" s="410">
        <v>0.93288000000000004</v>
      </c>
      <c r="G15" s="410">
        <v>0.57912400000000008</v>
      </c>
      <c r="H15" s="410">
        <v>3.8220000000000001</v>
      </c>
      <c r="I15" s="410">
        <v>0.11</v>
      </c>
      <c r="J15" s="410">
        <v>17.777799099901767</v>
      </c>
      <c r="K15" s="410">
        <v>21.826443053175243</v>
      </c>
      <c r="L15" s="410">
        <v>0.45300000000000001</v>
      </c>
      <c r="M15" s="410"/>
      <c r="N15" s="410">
        <v>4.2000000000000003E-2</v>
      </c>
      <c r="O15" s="410">
        <v>0.61984700000000004</v>
      </c>
      <c r="P15" s="410">
        <v>99.731224078102827</v>
      </c>
      <c r="Q15" s="411">
        <v>4241.6381085883522</v>
      </c>
      <c r="R15" s="411"/>
      <c r="S15" s="411">
        <v>156759.085119</v>
      </c>
      <c r="T15" s="412">
        <v>38.957166967940196</v>
      </c>
      <c r="U15" s="458">
        <v>1.2581221134068871E-2</v>
      </c>
      <c r="V15" s="410">
        <v>1.4444665787093072</v>
      </c>
      <c r="W15" s="410">
        <v>3.4755697713629234E-2</v>
      </c>
      <c r="X15" s="410"/>
      <c r="Y15" s="410">
        <v>0.13073281327517414</v>
      </c>
      <c r="Z15" s="410"/>
      <c r="AA15" s="412">
        <v>18.904148094581469</v>
      </c>
      <c r="AB15" s="412">
        <v>55.72359323382593</v>
      </c>
      <c r="AC15" s="412">
        <v>0.68303403969762155</v>
      </c>
      <c r="AD15" s="412">
        <v>8.0462526799247307</v>
      </c>
      <c r="AE15" s="412">
        <v>37.031136349776673</v>
      </c>
      <c r="AF15" s="412">
        <v>603.93893035463202</v>
      </c>
      <c r="AG15" s="412">
        <v>6.2967294482300202</v>
      </c>
      <c r="AH15" s="412">
        <v>38.957166967940196</v>
      </c>
      <c r="AI15" s="412">
        <v>1.943842200644798</v>
      </c>
      <c r="AJ15" s="412">
        <v>1.7602479663089288</v>
      </c>
      <c r="AK15" s="412">
        <v>5292.8777555377101</v>
      </c>
      <c r="AL15" s="412">
        <v>4.252164224228145</v>
      </c>
      <c r="AM15" s="455">
        <v>0.46816995001961498</v>
      </c>
      <c r="AN15" s="455">
        <v>2.3715179218063915</v>
      </c>
      <c r="AO15" s="455">
        <v>0.38193408425379383</v>
      </c>
      <c r="AP15" s="455">
        <v>8.2945898954215931</v>
      </c>
      <c r="AQ15" s="455">
        <v>0.82989607922184783</v>
      </c>
      <c r="AR15" s="455">
        <v>0.10442480007583105</v>
      </c>
      <c r="AS15" s="455">
        <v>0.5885059929388925</v>
      </c>
      <c r="AT15" s="455">
        <v>8.1758835754403875E-2</v>
      </c>
      <c r="AU15" s="412">
        <v>351.82946992552718</v>
      </c>
      <c r="AV15" s="412">
        <v>0.76552276603013658</v>
      </c>
      <c r="AW15" s="412">
        <v>32.633351157465022</v>
      </c>
      <c r="AX15" s="411">
        <v>813.89059335323134</v>
      </c>
      <c r="AY15" s="412">
        <v>46.121498166931964</v>
      </c>
      <c r="AZ15" s="412">
        <v>29.885136001054139</v>
      </c>
      <c r="BA15" s="412">
        <v>1.8395993560369746</v>
      </c>
      <c r="BB15" s="412">
        <v>58.63195890436819</v>
      </c>
      <c r="BC15" s="458"/>
      <c r="BD15" s="411">
        <v>30272.37574513692</v>
      </c>
      <c r="BE15" s="411">
        <v>2807.393384347602</v>
      </c>
      <c r="BF15" s="411">
        <v>234133.74034225105</v>
      </c>
      <c r="BG15" s="411">
        <v>4867.1840082233202</v>
      </c>
    </row>
    <row r="16" spans="1:59" s="408" customFormat="1">
      <c r="A16" s="409" t="s">
        <v>1004</v>
      </c>
      <c r="B16" s="409">
        <v>462</v>
      </c>
      <c r="C16" s="408" t="s">
        <v>126</v>
      </c>
      <c r="D16" s="410">
        <v>87.729408522730253</v>
      </c>
      <c r="E16" s="410">
        <v>52.730607601660012</v>
      </c>
      <c r="F16" s="410">
        <v>1.7316</v>
      </c>
      <c r="G16" s="410">
        <v>0.69722800000000007</v>
      </c>
      <c r="H16" s="410">
        <v>4.2039999999999997</v>
      </c>
      <c r="I16" s="410">
        <v>9.7000000000000003E-2</v>
      </c>
      <c r="J16" s="410">
        <v>17.060396039603965</v>
      </c>
      <c r="K16" s="410">
        <v>22.381358499359198</v>
      </c>
      <c r="L16" s="410">
        <v>0.47099999999999997</v>
      </c>
      <c r="M16" s="410">
        <v>8.9999999999999993E-3</v>
      </c>
      <c r="N16" s="410">
        <v>0.04</v>
      </c>
      <c r="O16" s="410">
        <v>0.122809</v>
      </c>
      <c r="P16" s="410">
        <v>99.544999140623162</v>
      </c>
      <c r="Q16" s="411">
        <v>840.3869575518263</v>
      </c>
      <c r="R16" s="411"/>
      <c r="S16" s="411">
        <v>162474.33442170001</v>
      </c>
      <c r="T16" s="412">
        <v>36.017891103405773</v>
      </c>
      <c r="U16" s="458"/>
      <c r="V16" s="410">
        <v>2.0538606785882023</v>
      </c>
      <c r="W16" s="410">
        <v>2.4807242718196159E-2</v>
      </c>
      <c r="X16" s="410"/>
      <c r="Y16" s="410">
        <v>0.16097409539560756</v>
      </c>
      <c r="Z16" s="410">
        <v>5.3237850164368833E-3</v>
      </c>
      <c r="AA16" s="412">
        <v>19.646327222136069</v>
      </c>
      <c r="AB16" s="412">
        <v>59.071100066298783</v>
      </c>
      <c r="AC16" s="412">
        <v>0.76624440238546732</v>
      </c>
      <c r="AD16" s="412">
        <v>8.6415360297852253</v>
      </c>
      <c r="AE16" s="412">
        <v>40.81953301612203</v>
      </c>
      <c r="AF16" s="412">
        <v>777.47115038011202</v>
      </c>
      <c r="AG16" s="412">
        <v>6.4661298979279476</v>
      </c>
      <c r="AH16" s="412">
        <v>36.017891103405773</v>
      </c>
      <c r="AI16" s="412">
        <v>1.6194832805872816</v>
      </c>
      <c r="AJ16" s="412">
        <v>1.8858248192459341</v>
      </c>
      <c r="AK16" s="412">
        <v>5380.4561945374753</v>
      </c>
      <c r="AL16" s="412">
        <v>4.3950976425042301</v>
      </c>
      <c r="AM16" s="455">
        <v>0.44743761144829369</v>
      </c>
      <c r="AN16" s="455">
        <v>2.2854775298631855</v>
      </c>
      <c r="AO16" s="455">
        <v>0.33121409388739625</v>
      </c>
      <c r="AP16" s="455">
        <v>7.4229665165242489</v>
      </c>
      <c r="AQ16" s="455">
        <v>0.70474076099867788</v>
      </c>
      <c r="AR16" s="455">
        <v>7.8804751511546089E-2</v>
      </c>
      <c r="AS16" s="455">
        <v>0.40632552942753197</v>
      </c>
      <c r="AT16" s="455">
        <v>6.8124246116252576E-2</v>
      </c>
      <c r="AU16" s="412">
        <v>386.67556657754847</v>
      </c>
      <c r="AV16" s="412">
        <v>0.7616327348945392</v>
      </c>
      <c r="AW16" s="412">
        <v>24.986139528896274</v>
      </c>
      <c r="AX16" s="411">
        <v>616.42524951696726</v>
      </c>
      <c r="AY16" s="412">
        <v>42.337985902609653</v>
      </c>
      <c r="AZ16" s="412">
        <v>26.585790207188904</v>
      </c>
      <c r="BA16" s="412">
        <v>1.312237844382838</v>
      </c>
      <c r="BB16" s="412">
        <v>42.768990380842304</v>
      </c>
      <c r="BC16" s="458"/>
      <c r="BD16" s="411">
        <v>24386.553740987179</v>
      </c>
      <c r="BE16" s="411">
        <v>2218.4406030491969</v>
      </c>
      <c r="BF16" s="411">
        <v>231309.01397424782</v>
      </c>
      <c r="BG16" s="411">
        <v>4865.0752238558853</v>
      </c>
    </row>
    <row r="17" spans="1:59" s="408" customFormat="1">
      <c r="A17" s="409" t="s">
        <v>1004</v>
      </c>
      <c r="B17" s="409">
        <v>465</v>
      </c>
      <c r="C17" s="408" t="s">
        <v>133</v>
      </c>
      <c r="D17" s="410">
        <v>88.715060014644592</v>
      </c>
      <c r="E17" s="410">
        <v>53.688785146560214</v>
      </c>
      <c r="F17" s="410">
        <v>0.95368000000000008</v>
      </c>
      <c r="G17" s="410">
        <v>0.68065200000000003</v>
      </c>
      <c r="H17" s="410">
        <v>3.9390000000000001</v>
      </c>
      <c r="I17" s="410">
        <v>0.1</v>
      </c>
      <c r="J17" s="410">
        <v>17.576434299814927</v>
      </c>
      <c r="K17" s="410">
        <v>22.016935324078933</v>
      </c>
      <c r="L17" s="410">
        <v>0.438</v>
      </c>
      <c r="M17" s="410">
        <v>5.0000000000000001E-3</v>
      </c>
      <c r="N17" s="410">
        <v>4.4999999999999998E-2</v>
      </c>
      <c r="O17" s="410">
        <v>0.52991600000000005</v>
      </c>
      <c r="P17" s="410">
        <v>99.973402770454058</v>
      </c>
      <c r="Q17" s="411">
        <v>3626.2366357354404</v>
      </c>
      <c r="R17" s="411"/>
      <c r="S17" s="411">
        <v>162702.65898810001</v>
      </c>
      <c r="T17" s="412">
        <v>36.899221712202184</v>
      </c>
      <c r="U17" s="458">
        <v>3.9910998516291235E-2</v>
      </c>
      <c r="V17" s="410">
        <v>1.3830338785133784</v>
      </c>
      <c r="W17" s="410">
        <v>3.056530417029675E-2</v>
      </c>
      <c r="X17" s="410"/>
      <c r="Y17" s="410">
        <v>0.12840620403038575</v>
      </c>
      <c r="Z17" s="410">
        <v>6.7295986473710654E-3</v>
      </c>
      <c r="AA17" s="412">
        <v>16.779522662184064</v>
      </c>
      <c r="AB17" s="412">
        <v>51.318623300658054</v>
      </c>
      <c r="AC17" s="412">
        <v>0.68243161587762546</v>
      </c>
      <c r="AD17" s="412">
        <v>7.7454691317292621</v>
      </c>
      <c r="AE17" s="412">
        <v>36.658071577699545</v>
      </c>
      <c r="AF17" s="412">
        <v>592.71761842752778</v>
      </c>
      <c r="AG17" s="412">
        <v>6.6890474167049057</v>
      </c>
      <c r="AH17" s="412">
        <v>36.899221712202184</v>
      </c>
      <c r="AI17" s="412">
        <v>1.657160271334436</v>
      </c>
      <c r="AJ17" s="412">
        <v>1.6327302796108369</v>
      </c>
      <c r="AK17" s="412">
        <v>5339.4461949368933</v>
      </c>
      <c r="AL17" s="412">
        <v>4.2714651281441025</v>
      </c>
      <c r="AM17" s="455">
        <v>0.54401019170599918</v>
      </c>
      <c r="AN17" s="455">
        <v>2.6326972310749759</v>
      </c>
      <c r="AO17" s="455">
        <v>0.41229750413312466</v>
      </c>
      <c r="AP17" s="455">
        <v>10.134865029572536</v>
      </c>
      <c r="AQ17" s="455">
        <v>1.045987426758235</v>
      </c>
      <c r="AR17" s="455">
        <v>0.13752501913776585</v>
      </c>
      <c r="AS17" s="455">
        <v>0.69429728959698511</v>
      </c>
      <c r="AT17" s="455">
        <v>8.7064277237107246E-2</v>
      </c>
      <c r="AU17" s="412">
        <v>360.19747583329098</v>
      </c>
      <c r="AV17" s="412">
        <v>0.7736072044959359</v>
      </c>
      <c r="AW17" s="412">
        <v>31.393026886606837</v>
      </c>
      <c r="AX17" s="411">
        <v>777.53159191619773</v>
      </c>
      <c r="AY17" s="412">
        <v>44.657021047795254</v>
      </c>
      <c r="AZ17" s="412">
        <v>31.744832819105</v>
      </c>
      <c r="BA17" s="412">
        <v>1.8215768931319982</v>
      </c>
      <c r="BB17" s="412">
        <v>54.642662822965406</v>
      </c>
      <c r="BC17" s="458"/>
      <c r="BD17" s="411">
        <v>30629.434293130278</v>
      </c>
      <c r="BE17" s="411">
        <v>2730.695241625664</v>
      </c>
      <c r="BF17" s="411">
        <v>239448.06365151529</v>
      </c>
      <c r="BG17" s="411">
        <v>4947.9993048615761</v>
      </c>
    </row>
    <row r="18" spans="1:59" s="408" customFormat="1">
      <c r="A18" s="409" t="s">
        <v>1004</v>
      </c>
      <c r="B18" s="409">
        <v>465</v>
      </c>
      <c r="C18" s="408" t="s">
        <v>134</v>
      </c>
      <c r="D18" s="410">
        <v>91.817925569815912</v>
      </c>
      <c r="E18" s="410">
        <v>53.858528421477438</v>
      </c>
      <c r="F18" s="410">
        <v>0.82160000000000011</v>
      </c>
      <c r="G18" s="410">
        <v>0.45480400000000004</v>
      </c>
      <c r="H18" s="410">
        <v>2.78</v>
      </c>
      <c r="I18" s="410">
        <v>0.08</v>
      </c>
      <c r="J18" s="410">
        <v>17.707430425444411</v>
      </c>
      <c r="K18" s="410">
        <v>22.569381475740379</v>
      </c>
      <c r="L18" s="410">
        <v>0.46700000000000003</v>
      </c>
      <c r="M18" s="410">
        <v>1E-3</v>
      </c>
      <c r="N18" s="410">
        <v>4.3999999999999997E-2</v>
      </c>
      <c r="O18" s="410">
        <v>0.92735299999999998</v>
      </c>
      <c r="P18" s="410">
        <v>99.711097322662226</v>
      </c>
      <c r="Q18" s="411">
        <v>6345.9141125370197</v>
      </c>
      <c r="R18" s="411"/>
      <c r="S18" s="411">
        <v>163102.2269793</v>
      </c>
      <c r="T18" s="412">
        <v>25.98217269025039</v>
      </c>
      <c r="U18" s="458">
        <v>3.0778464670586893E-2</v>
      </c>
      <c r="V18" s="410">
        <v>1.8411596746316934</v>
      </c>
      <c r="W18" s="410">
        <v>2.855036866058791E-2</v>
      </c>
      <c r="X18" s="410"/>
      <c r="Y18" s="410">
        <v>0.11760352047706539</v>
      </c>
      <c r="Z18" s="410"/>
      <c r="AA18" s="412">
        <v>14.42445540484772</v>
      </c>
      <c r="AB18" s="412">
        <v>43.562258246188925</v>
      </c>
      <c r="AC18" s="412">
        <v>0.61918325791724738</v>
      </c>
      <c r="AD18" s="412">
        <v>6.4421748230579103</v>
      </c>
      <c r="AE18" s="412">
        <v>30.593245850130774</v>
      </c>
      <c r="AF18" s="412">
        <v>701.72877836264377</v>
      </c>
      <c r="AG18" s="412">
        <v>5.1261582338508136</v>
      </c>
      <c r="AH18" s="412">
        <v>25.98217269025039</v>
      </c>
      <c r="AI18" s="412">
        <v>1.136907417270637</v>
      </c>
      <c r="AJ18" s="412">
        <v>1.4159526004652538</v>
      </c>
      <c r="AK18" s="412">
        <v>4753.1719603081574</v>
      </c>
      <c r="AL18" s="412">
        <v>3.2660033903324086</v>
      </c>
      <c r="AM18" s="455">
        <v>0.34546905428115715</v>
      </c>
      <c r="AN18" s="455">
        <v>1.647346093667861</v>
      </c>
      <c r="AO18" s="455">
        <v>0.2503991247435764</v>
      </c>
      <c r="AP18" s="455">
        <v>5.8135929280739145</v>
      </c>
      <c r="AQ18" s="455">
        <v>0.54954042391559599</v>
      </c>
      <c r="AR18" s="455">
        <v>6.85070013086191E-2</v>
      </c>
      <c r="AS18" s="455">
        <v>0.35541880649437008</v>
      </c>
      <c r="AT18" s="455">
        <v>4.7064163316265784E-2</v>
      </c>
      <c r="AU18" s="412">
        <v>411.10923532839462</v>
      </c>
      <c r="AV18" s="412">
        <v>0.72371659357551466</v>
      </c>
      <c r="AW18" s="412">
        <v>24.80310083803035</v>
      </c>
      <c r="AX18" s="411">
        <v>576.90042395129672</v>
      </c>
      <c r="AY18" s="412">
        <v>35.899261192729938</v>
      </c>
      <c r="AZ18" s="412">
        <v>26.479734495960837</v>
      </c>
      <c r="BA18" s="412">
        <v>1.3994470721577419</v>
      </c>
      <c r="BB18" s="412">
        <v>33.411764584099437</v>
      </c>
      <c r="BC18" s="458"/>
      <c r="BD18" s="411">
        <v>23551.862268633966</v>
      </c>
      <c r="BE18" s="411">
        <v>2153.2152123349165</v>
      </c>
      <c r="BF18" s="411">
        <v>236133.47504448806</v>
      </c>
      <c r="BG18" s="411">
        <v>4334.5910698407288</v>
      </c>
    </row>
    <row r="19" spans="1:59" s="408" customFormat="1">
      <c r="A19" s="409" t="s">
        <v>1004</v>
      </c>
      <c r="B19" s="409">
        <v>465</v>
      </c>
      <c r="C19" s="408" t="s">
        <v>136</v>
      </c>
      <c r="D19" s="410">
        <v>91.129556286960451</v>
      </c>
      <c r="E19" s="410">
        <v>53.747644240090857</v>
      </c>
      <c r="F19" s="410">
        <v>0.85383999999999993</v>
      </c>
      <c r="G19" s="410">
        <v>0.48070400000000002</v>
      </c>
      <c r="H19" s="410">
        <v>3.0110000000000001</v>
      </c>
      <c r="I19" s="410">
        <v>0.08</v>
      </c>
      <c r="J19" s="410">
        <v>17.557851201901105</v>
      </c>
      <c r="K19" s="410">
        <v>22.613647752566745</v>
      </c>
      <c r="L19" s="410">
        <v>0.39500000000000002</v>
      </c>
      <c r="M19" s="410">
        <v>7.0000000000000001E-3</v>
      </c>
      <c r="N19" s="410">
        <v>0.05</v>
      </c>
      <c r="O19" s="410">
        <v>0.68076799999999993</v>
      </c>
      <c r="P19" s="410">
        <v>99.477455194558701</v>
      </c>
      <c r="Q19" s="411">
        <v>4658.5229772951634</v>
      </c>
      <c r="R19" s="411"/>
      <c r="S19" s="411">
        <v>160069.79133180002</v>
      </c>
      <c r="T19" s="412">
        <v>36.951379079658913</v>
      </c>
      <c r="U19" s="458"/>
      <c r="V19" s="410">
        <v>1.5797831851981827</v>
      </c>
      <c r="W19" s="410">
        <v>4.3420895293042439E-2</v>
      </c>
      <c r="X19" s="410"/>
      <c r="Y19" s="410">
        <v>0.16005573621633729</v>
      </c>
      <c r="Z19" s="410"/>
      <c r="AA19" s="412">
        <v>16.844817193799557</v>
      </c>
      <c r="AB19" s="412">
        <v>49.948140281234927</v>
      </c>
      <c r="AC19" s="412">
        <v>0.65065798361429761</v>
      </c>
      <c r="AD19" s="412">
        <v>7.235964661844946</v>
      </c>
      <c r="AE19" s="412">
        <v>34.607503577904545</v>
      </c>
      <c r="AF19" s="412">
        <v>617.77677472959874</v>
      </c>
      <c r="AG19" s="412">
        <v>6.2712964388195376</v>
      </c>
      <c r="AH19" s="412">
        <v>36.951379079658913</v>
      </c>
      <c r="AI19" s="412">
        <v>1.5299941787750047</v>
      </c>
      <c r="AJ19" s="412">
        <v>1.6881028266870479</v>
      </c>
      <c r="AK19" s="412">
        <v>5307.6593702719756</v>
      </c>
      <c r="AL19" s="412">
        <v>4.0991342965279118</v>
      </c>
      <c r="AM19" s="455">
        <v>0.44200285695502051</v>
      </c>
      <c r="AN19" s="455">
        <v>2.1719207733127748</v>
      </c>
      <c r="AO19" s="455">
        <v>0.35320850854609803</v>
      </c>
      <c r="AP19" s="455">
        <v>8.2505712350144016</v>
      </c>
      <c r="AQ19" s="455">
        <v>0.78658803193622762</v>
      </c>
      <c r="AR19" s="455">
        <v>8.2707157918266383E-2</v>
      </c>
      <c r="AS19" s="455">
        <v>0.55940183024346679</v>
      </c>
      <c r="AT19" s="455">
        <v>7.4032857606830163E-2</v>
      </c>
      <c r="AU19" s="412">
        <v>376.24827564953011</v>
      </c>
      <c r="AV19" s="412">
        <v>0.89129598156891054</v>
      </c>
      <c r="AW19" s="412">
        <v>28.838139312006273</v>
      </c>
      <c r="AX19" s="411">
        <v>651.4129783293381</v>
      </c>
      <c r="AY19" s="412">
        <v>40.748672986212682</v>
      </c>
      <c r="AZ19" s="412">
        <v>28.63512345039176</v>
      </c>
      <c r="BA19" s="412">
        <v>1.9970055118957588</v>
      </c>
      <c r="BB19" s="412">
        <v>46.116246256516803</v>
      </c>
      <c r="BC19" s="458"/>
      <c r="BD19" s="411">
        <v>26399.154697960985</v>
      </c>
      <c r="BE19" s="411">
        <v>2668.0667200132007</v>
      </c>
      <c r="BF19" s="411">
        <v>232112.35336672061</v>
      </c>
      <c r="BG19" s="411">
        <v>4897.3700407614842</v>
      </c>
    </row>
    <row r="20" spans="1:59" s="408" customFormat="1">
      <c r="A20" s="409" t="s">
        <v>1004</v>
      </c>
      <c r="B20" s="409">
        <v>468</v>
      </c>
      <c r="C20" s="408" t="s">
        <v>150</v>
      </c>
      <c r="D20" s="410">
        <v>92.185699587134977</v>
      </c>
      <c r="E20" s="410">
        <v>54.033756683163382</v>
      </c>
      <c r="F20" s="410">
        <v>0.76856000000000002</v>
      </c>
      <c r="G20" s="410">
        <v>0.456876</v>
      </c>
      <c r="H20" s="410">
        <v>2.6779999999999999</v>
      </c>
      <c r="I20" s="410">
        <v>7.8E-2</v>
      </c>
      <c r="J20" s="410">
        <v>17.932082271652551</v>
      </c>
      <c r="K20" s="410">
        <v>22.695298870089577</v>
      </c>
      <c r="L20" s="410">
        <v>0.39800000000000002</v>
      </c>
      <c r="M20" s="410">
        <v>0.01</v>
      </c>
      <c r="N20" s="410">
        <v>0.05</v>
      </c>
      <c r="O20" s="410">
        <v>0.86933300000000002</v>
      </c>
      <c r="P20" s="410">
        <v>99.969906824905493</v>
      </c>
      <c r="Q20" s="411">
        <v>5948.8809042448183</v>
      </c>
      <c r="R20" s="411"/>
      <c r="S20" s="411">
        <v>162631.30756109999</v>
      </c>
      <c r="T20" s="412">
        <v>17.285083486186561</v>
      </c>
      <c r="U20" s="458">
        <v>3.3448081964837402E-2</v>
      </c>
      <c r="V20" s="410">
        <v>2.0209271088679936</v>
      </c>
      <c r="W20" s="410">
        <v>1.4334256004152907E-2</v>
      </c>
      <c r="X20" s="410"/>
      <c r="Y20" s="410">
        <v>0.11192019668841974</v>
      </c>
      <c r="Z20" s="410"/>
      <c r="AA20" s="412">
        <v>14.209630443995351</v>
      </c>
      <c r="AB20" s="412">
        <v>42.958764495637624</v>
      </c>
      <c r="AC20" s="412">
        <v>0.59830072362833764</v>
      </c>
      <c r="AD20" s="412">
        <v>6.1819141534452697</v>
      </c>
      <c r="AE20" s="412">
        <v>29.1714250135384</v>
      </c>
      <c r="AF20" s="412">
        <v>690.26553094609733</v>
      </c>
      <c r="AG20" s="412">
        <v>5.1625783704627608</v>
      </c>
      <c r="AH20" s="412">
        <v>17.285083486186561</v>
      </c>
      <c r="AI20" s="412">
        <v>0.72120237999787229</v>
      </c>
      <c r="AJ20" s="412">
        <v>1.3367425355385334</v>
      </c>
      <c r="AK20" s="412">
        <v>4596.6263699000665</v>
      </c>
      <c r="AL20" s="412">
        <v>3.2714528985523561</v>
      </c>
      <c r="AM20" s="455">
        <v>0.34342145531444274</v>
      </c>
      <c r="AN20" s="455">
        <v>1.64068809536483</v>
      </c>
      <c r="AO20" s="455">
        <v>0.25792306015804484</v>
      </c>
      <c r="AP20" s="455">
        <v>6.2446508800239959</v>
      </c>
      <c r="AQ20" s="455">
        <v>0.51347103138784811</v>
      </c>
      <c r="AR20" s="455">
        <v>5.2751571134685489E-2</v>
      </c>
      <c r="AS20" s="455">
        <v>0.30923344125851643</v>
      </c>
      <c r="AT20" s="455">
        <v>4.3726049623722597E-2</v>
      </c>
      <c r="AU20" s="412">
        <v>379.55552386591245</v>
      </c>
      <c r="AV20" s="412">
        <v>0.8171168245667203</v>
      </c>
      <c r="AW20" s="412">
        <v>28.168397583586415</v>
      </c>
      <c r="AX20" s="411">
        <v>560.92167798761614</v>
      </c>
      <c r="AY20" s="412">
        <v>31.989603342469355</v>
      </c>
      <c r="AZ20" s="412">
        <v>25.609578690716322</v>
      </c>
      <c r="BA20" s="412">
        <v>1.6406754848960334</v>
      </c>
      <c r="BB20" s="412">
        <v>35.572147123259072</v>
      </c>
      <c r="BC20" s="458"/>
      <c r="BD20" s="411">
        <v>21775.852631847134</v>
      </c>
      <c r="BE20" s="411">
        <v>2104.6035147903631</v>
      </c>
      <c r="BF20" s="411">
        <v>226140.15255502515</v>
      </c>
      <c r="BG20" s="411">
        <v>4116.8331093199267</v>
      </c>
    </row>
    <row r="21" spans="1:59" s="408" customFormat="1">
      <c r="A21" s="409" t="s">
        <v>1004</v>
      </c>
      <c r="B21" s="409">
        <v>468</v>
      </c>
      <c r="C21" s="408" t="s">
        <v>151</v>
      </c>
      <c r="D21" s="410">
        <v>89.888698094426417</v>
      </c>
      <c r="E21" s="410">
        <v>53.27884241177464</v>
      </c>
      <c r="F21" s="410">
        <v>1.2677600000000002</v>
      </c>
      <c r="G21" s="410">
        <v>0.71276799999999996</v>
      </c>
      <c r="H21" s="410">
        <v>3.4769999999999999</v>
      </c>
      <c r="I21" s="410">
        <v>9.1999999999999998E-2</v>
      </c>
      <c r="J21" s="410">
        <v>17.544839539047793</v>
      </c>
      <c r="K21" s="410">
        <v>22.169280758759992</v>
      </c>
      <c r="L21" s="410">
        <v>0.47299999999999998</v>
      </c>
      <c r="M21" s="410">
        <v>5.0000000000000001E-3</v>
      </c>
      <c r="N21" s="410">
        <v>0.04</v>
      </c>
      <c r="O21" s="410">
        <v>0.85095999999999994</v>
      </c>
      <c r="P21" s="410">
        <v>99.911450709582439</v>
      </c>
      <c r="Q21" s="411">
        <v>5823.1537216189536</v>
      </c>
      <c r="R21" s="411"/>
      <c r="S21" s="411">
        <v>159663.08819789998</v>
      </c>
      <c r="T21" s="412">
        <v>25.977535345443034</v>
      </c>
      <c r="U21" s="458">
        <v>1.4234932694678373E-2</v>
      </c>
      <c r="V21" s="410">
        <v>2.0152796470493692</v>
      </c>
      <c r="W21" s="410">
        <v>2.7454123976459115E-2</v>
      </c>
      <c r="X21" s="410"/>
      <c r="Y21" s="410">
        <v>0.17748480572744701</v>
      </c>
      <c r="Z21" s="410">
        <v>8.2927139972585138E-3</v>
      </c>
      <c r="AA21" s="412">
        <v>17.984771660503679</v>
      </c>
      <c r="AB21" s="412">
        <v>53.543843533252954</v>
      </c>
      <c r="AC21" s="412">
        <v>0.67901982982113263</v>
      </c>
      <c r="AD21" s="412">
        <v>7.6044959599555231</v>
      </c>
      <c r="AE21" s="412">
        <v>36.274240241357674</v>
      </c>
      <c r="AF21" s="412">
        <v>683.92933891916471</v>
      </c>
      <c r="AG21" s="412">
        <v>6.1514224017094614</v>
      </c>
      <c r="AH21" s="412">
        <v>25.977535345443034</v>
      </c>
      <c r="AI21" s="412">
        <v>1.4007385851741776</v>
      </c>
      <c r="AJ21" s="412">
        <v>1.6534540797647201</v>
      </c>
      <c r="AK21" s="412">
        <v>5850.0755015263976</v>
      </c>
      <c r="AL21" s="412">
        <v>4.1224892457031332</v>
      </c>
      <c r="AM21" s="455">
        <v>0.43837845811840254</v>
      </c>
      <c r="AN21" s="455">
        <v>1.9857146225862434</v>
      </c>
      <c r="AO21" s="455">
        <v>0.34035667944008718</v>
      </c>
      <c r="AP21" s="455">
        <v>7.1583658662809313</v>
      </c>
      <c r="AQ21" s="455">
        <v>0.7081283827164101</v>
      </c>
      <c r="AR21" s="455">
        <v>6.7981389148514274E-2</v>
      </c>
      <c r="AS21" s="455">
        <v>0.40866140052559002</v>
      </c>
      <c r="AT21" s="455">
        <v>6.6429823170615104E-2</v>
      </c>
      <c r="AU21" s="412">
        <v>407.78577508156798</v>
      </c>
      <c r="AV21" s="412">
        <v>0.96842532679555826</v>
      </c>
      <c r="AW21" s="412">
        <v>25.145388328702261</v>
      </c>
      <c r="AX21" s="411">
        <v>577.85834097672398</v>
      </c>
      <c r="AY21" s="412">
        <v>36.248142683016795</v>
      </c>
      <c r="AZ21" s="412">
        <v>26.699836950944544</v>
      </c>
      <c r="BA21" s="412">
        <v>1.9488084721805605</v>
      </c>
      <c r="BB21" s="412">
        <v>43.504830690580732</v>
      </c>
      <c r="BC21" s="458"/>
      <c r="BD21" s="411">
        <v>24160.828376203674</v>
      </c>
      <c r="BE21" s="411">
        <v>3236.9827173863328</v>
      </c>
      <c r="BF21" s="411">
        <v>225397.39063420668</v>
      </c>
      <c r="BG21" s="411">
        <v>5132.9184184403302</v>
      </c>
    </row>
    <row r="22" spans="1:59" s="408" customFormat="1">
      <c r="A22" s="409" t="s">
        <v>1004</v>
      </c>
      <c r="B22" s="409">
        <v>469</v>
      </c>
      <c r="C22" s="408" t="s">
        <v>152</v>
      </c>
      <c r="D22" s="410">
        <v>91.684713179806849</v>
      </c>
      <c r="E22" s="410">
        <v>54.189492347445821</v>
      </c>
      <c r="F22" s="410">
        <v>0.79144000000000003</v>
      </c>
      <c r="G22" s="410">
        <v>0.39264399999999999</v>
      </c>
      <c r="H22" s="410">
        <v>2.8969999999999998</v>
      </c>
      <c r="I22" s="410">
        <v>8.2000000000000003E-2</v>
      </c>
      <c r="J22" s="410">
        <v>18.130713252680149</v>
      </c>
      <c r="K22" s="410">
        <v>22.463665105386415</v>
      </c>
      <c r="L22" s="410">
        <v>0.37</v>
      </c>
      <c r="M22" s="410">
        <v>8.0000000000000002E-3</v>
      </c>
      <c r="N22" s="410">
        <v>4.7E-2</v>
      </c>
      <c r="O22" s="410">
        <v>0.74749100000000002</v>
      </c>
      <c r="P22" s="410">
        <v>100.11944570551238</v>
      </c>
      <c r="Q22" s="411">
        <v>5115.1111668311951</v>
      </c>
      <c r="R22" s="411"/>
      <c r="S22" s="411">
        <v>160911.7381704</v>
      </c>
      <c r="T22" s="412">
        <v>20.172974369592723</v>
      </c>
      <c r="U22" s="458">
        <v>6.461892726617291E-3</v>
      </c>
      <c r="V22" s="410">
        <v>1.4780258681696927</v>
      </c>
      <c r="W22" s="410">
        <v>1.7228243301392058E-2</v>
      </c>
      <c r="X22" s="410"/>
      <c r="Y22" s="410">
        <v>0.11323068070243328</v>
      </c>
      <c r="Z22" s="410"/>
      <c r="AA22" s="412">
        <v>13.812542652490912</v>
      </c>
      <c r="AB22" s="412">
        <v>41.941888061851671</v>
      </c>
      <c r="AC22" s="412">
        <v>0.57431438896803644</v>
      </c>
      <c r="AD22" s="412">
        <v>6.4580887542275587</v>
      </c>
      <c r="AE22" s="412">
        <v>31.630962760611297</v>
      </c>
      <c r="AF22" s="412">
        <v>608.45580811424486</v>
      </c>
      <c r="AG22" s="412">
        <v>5.5496751188916651</v>
      </c>
      <c r="AH22" s="412">
        <v>20.172974369592723</v>
      </c>
      <c r="AI22" s="412">
        <v>0.88804905042877591</v>
      </c>
      <c r="AJ22" s="412">
        <v>1.5028549813642522</v>
      </c>
      <c r="AK22" s="412">
        <v>4631.8212065632279</v>
      </c>
      <c r="AL22" s="412">
        <v>3.7158678594368646</v>
      </c>
      <c r="AM22" s="455">
        <v>0.4002906921447007</v>
      </c>
      <c r="AN22" s="455">
        <v>1.9534623316120532</v>
      </c>
      <c r="AO22" s="455">
        <v>0.33195245921616151</v>
      </c>
      <c r="AP22" s="455">
        <v>6.8546802438515373</v>
      </c>
      <c r="AQ22" s="455">
        <v>0.68577892420115882</v>
      </c>
      <c r="AR22" s="455">
        <v>9.0656581270384534E-2</v>
      </c>
      <c r="AS22" s="455">
        <v>0.39348345304127769</v>
      </c>
      <c r="AT22" s="455">
        <v>4.2285294023712172E-2</v>
      </c>
      <c r="AU22" s="412">
        <v>385.51994137622933</v>
      </c>
      <c r="AV22" s="412">
        <v>0.7722353907748436</v>
      </c>
      <c r="AW22" s="412">
        <v>26.783390530676037</v>
      </c>
      <c r="AX22" s="411">
        <v>655.55691283713838</v>
      </c>
      <c r="AY22" s="412">
        <v>34.498952992831605</v>
      </c>
      <c r="AZ22" s="412">
        <v>27.974873094076376</v>
      </c>
      <c r="BA22" s="412">
        <v>1.8920015731294599</v>
      </c>
      <c r="BB22" s="412">
        <v>34.859889723425731</v>
      </c>
      <c r="BC22" s="458"/>
      <c r="BD22" s="411">
        <v>24213.994559933672</v>
      </c>
      <c r="BE22" s="411">
        <v>2097.0895521734224</v>
      </c>
      <c r="BF22" s="411">
        <v>232404.22118936939</v>
      </c>
      <c r="BG22" s="411">
        <v>4238.3116092943565</v>
      </c>
    </row>
    <row r="23" spans="1:59" s="408" customFormat="1">
      <c r="A23" s="409" t="s">
        <v>1004</v>
      </c>
      <c r="B23" s="409">
        <v>469</v>
      </c>
      <c r="C23" s="408" t="s">
        <v>174</v>
      </c>
      <c r="D23" s="410">
        <v>91.19634741493185</v>
      </c>
      <c r="E23" s="410">
        <v>54.435672235481299</v>
      </c>
      <c r="F23" s="410">
        <v>0.74983999999999995</v>
      </c>
      <c r="G23" s="410">
        <v>0.30665599999999998</v>
      </c>
      <c r="H23" s="410">
        <v>3.0859999999999999</v>
      </c>
      <c r="I23" s="410">
        <v>8.8999999999999996E-2</v>
      </c>
      <c r="J23" s="410">
        <v>18.14500815323488</v>
      </c>
      <c r="K23" s="410">
        <v>22.30068627910245</v>
      </c>
      <c r="L23" s="410">
        <v>0.36199999999999999</v>
      </c>
      <c r="M23" s="410">
        <v>6.0000000000000001E-3</v>
      </c>
      <c r="N23" s="410">
        <v>4.9000000000000002E-2</v>
      </c>
      <c r="O23" s="410">
        <v>0.61114400000000002</v>
      </c>
      <c r="P23" s="410">
        <v>100.14100666781864</v>
      </c>
      <c r="Q23" s="411">
        <v>4182.0831273445219</v>
      </c>
      <c r="R23" s="411"/>
      <c r="S23" s="411">
        <v>158863.9522155</v>
      </c>
      <c r="T23" s="412">
        <v>27.147125964135718</v>
      </c>
      <c r="U23" s="458">
        <v>7.3028894133914226E-3</v>
      </c>
      <c r="V23" s="410">
        <v>1.2860062829391039</v>
      </c>
      <c r="W23" s="410">
        <v>1.9401950305199658E-2</v>
      </c>
      <c r="X23" s="410"/>
      <c r="Y23" s="410">
        <v>0.11016870252035496</v>
      </c>
      <c r="Z23" s="410"/>
      <c r="AA23" s="412">
        <v>14.747355063041834</v>
      </c>
      <c r="AB23" s="412">
        <v>44.676286652426953</v>
      </c>
      <c r="AC23" s="412">
        <v>0.6303457125105294</v>
      </c>
      <c r="AD23" s="412">
        <v>6.9935700098008713</v>
      </c>
      <c r="AE23" s="412">
        <v>34.002755923315043</v>
      </c>
      <c r="AF23" s="412">
        <v>636.19034193631319</v>
      </c>
      <c r="AG23" s="412">
        <v>5.8716139399706186</v>
      </c>
      <c r="AH23" s="412">
        <v>27.147125964135718</v>
      </c>
      <c r="AI23" s="412">
        <v>1.1672764131563891</v>
      </c>
      <c r="AJ23" s="412">
        <v>1.6384400545940783</v>
      </c>
      <c r="AK23" s="412">
        <v>4180.3505900843847</v>
      </c>
      <c r="AL23" s="412">
        <v>3.9926687936152954</v>
      </c>
      <c r="AM23" s="455">
        <v>0.43158308678223933</v>
      </c>
      <c r="AN23" s="455">
        <v>2.194510594354353</v>
      </c>
      <c r="AO23" s="455">
        <v>0.30704512411135459</v>
      </c>
      <c r="AP23" s="455">
        <v>7.3224522790723237</v>
      </c>
      <c r="AQ23" s="455">
        <v>0.69128625779549091</v>
      </c>
      <c r="AR23" s="455">
        <v>6.8800587579228939E-2</v>
      </c>
      <c r="AS23" s="455">
        <v>0.4817408120273049</v>
      </c>
      <c r="AT23" s="455">
        <v>5.4921536553485056E-2</v>
      </c>
      <c r="AU23" s="412">
        <v>370.21165288298323</v>
      </c>
      <c r="AV23" s="412">
        <v>0.83212331888505287</v>
      </c>
      <c r="AW23" s="412">
        <v>26.667337124452075</v>
      </c>
      <c r="AX23" s="411">
        <v>689.51972470604437</v>
      </c>
      <c r="AY23" s="412">
        <v>38.458286930953385</v>
      </c>
      <c r="AZ23" s="412">
        <v>27.400249548439824</v>
      </c>
      <c r="BA23" s="412">
        <v>1.1390591291267058</v>
      </c>
      <c r="BB23" s="412">
        <v>34.521084664733216</v>
      </c>
      <c r="BC23" s="458"/>
      <c r="BD23" s="411">
        <v>25730.120126685546</v>
      </c>
      <c r="BE23" s="411">
        <v>1705.902926151595</v>
      </c>
      <c r="BF23" s="411">
        <v>231182.19299703225</v>
      </c>
      <c r="BG23" s="411">
        <v>3894.928158037947</v>
      </c>
    </row>
    <row r="24" spans="1:59" s="408" customFormat="1">
      <c r="A24" s="409" t="s">
        <v>1004</v>
      </c>
      <c r="B24" s="409">
        <v>470</v>
      </c>
      <c r="C24" s="408" t="s">
        <v>176</v>
      </c>
      <c r="D24" s="410">
        <v>92.077813463207619</v>
      </c>
      <c r="E24" s="410">
        <v>54.208995763470369</v>
      </c>
      <c r="F24" s="410">
        <v>0.81640000000000001</v>
      </c>
      <c r="G24" s="410">
        <v>0.48070400000000002</v>
      </c>
      <c r="H24" s="410">
        <v>2.6989999999999998</v>
      </c>
      <c r="I24" s="410">
        <v>7.1999999999999995E-2</v>
      </c>
      <c r="J24" s="410">
        <v>17.805719010542273</v>
      </c>
      <c r="K24" s="410">
        <v>22.742311926175759</v>
      </c>
      <c r="L24" s="410">
        <v>0.42599999999999999</v>
      </c>
      <c r="M24" s="410">
        <v>6.0000000000000001E-3</v>
      </c>
      <c r="N24" s="410">
        <v>5.5E-2</v>
      </c>
      <c r="O24" s="410">
        <v>0.94089099999999992</v>
      </c>
      <c r="P24" s="410">
        <v>100.25302170018841</v>
      </c>
      <c r="Q24" s="411">
        <v>6438.5551944718663</v>
      </c>
      <c r="R24" s="411"/>
      <c r="S24" s="411">
        <v>163302.01097490001</v>
      </c>
      <c r="T24" s="412">
        <v>23.060558909852958</v>
      </c>
      <c r="U24" s="458">
        <v>1.9691517012202404E-2</v>
      </c>
      <c r="V24" s="410">
        <v>1.7221553448836791</v>
      </c>
      <c r="W24" s="410">
        <v>1.9843562374158005E-2</v>
      </c>
      <c r="X24" s="410"/>
      <c r="Y24" s="410">
        <v>0.15558558010050144</v>
      </c>
      <c r="Z24" s="410"/>
      <c r="AA24" s="412">
        <v>14.981083444616228</v>
      </c>
      <c r="AB24" s="412">
        <v>44.691378856562544</v>
      </c>
      <c r="AC24" s="412">
        <v>0.64194448886694289</v>
      </c>
      <c r="AD24" s="412">
        <v>6.4979517990874029</v>
      </c>
      <c r="AE24" s="412">
        <v>30.265860559319307</v>
      </c>
      <c r="AF24" s="412">
        <v>672.57553559991254</v>
      </c>
      <c r="AG24" s="412">
        <v>5.4034591445047218</v>
      </c>
      <c r="AH24" s="412">
        <v>23.060558909852958</v>
      </c>
      <c r="AI24" s="412">
        <v>1.0142386920241566</v>
      </c>
      <c r="AJ24" s="412">
        <v>1.567254573279391</v>
      </c>
      <c r="AK24" s="412">
        <v>4875.8897769989017</v>
      </c>
      <c r="AL24" s="412">
        <v>3.338728602810507</v>
      </c>
      <c r="AM24" s="455">
        <v>0.37305239729047518</v>
      </c>
      <c r="AN24" s="455">
        <v>1.8173811060770968</v>
      </c>
      <c r="AO24" s="455">
        <v>0.2777893713765105</v>
      </c>
      <c r="AP24" s="455">
        <v>5.8028346113168476</v>
      </c>
      <c r="AQ24" s="455">
        <v>0.60219590480316976</v>
      </c>
      <c r="AR24" s="455">
        <v>6.7039053442156549E-2</v>
      </c>
      <c r="AS24" s="455">
        <v>0.36303886597192569</v>
      </c>
      <c r="AT24" s="455">
        <v>6.2694473082039501E-2</v>
      </c>
      <c r="AU24" s="412">
        <v>403.75250166217796</v>
      </c>
      <c r="AV24" s="412">
        <v>0.69455786452088863</v>
      </c>
      <c r="AW24" s="412">
        <v>25.429728086747094</v>
      </c>
      <c r="AX24" s="411">
        <v>632.02575472154717</v>
      </c>
      <c r="AY24" s="412">
        <v>34.110860268789303</v>
      </c>
      <c r="AZ24" s="412">
        <v>27.258535455360374</v>
      </c>
      <c r="BA24" s="412">
        <v>1.0603562428720108</v>
      </c>
      <c r="BB24" s="412">
        <v>43.41431992684663</v>
      </c>
      <c r="BC24" s="458"/>
      <c r="BD24" s="411">
        <v>24702.156570857132</v>
      </c>
      <c r="BE24" s="411">
        <v>2820.6172484278418</v>
      </c>
      <c r="BF24" s="411">
        <v>230460.03182546678</v>
      </c>
      <c r="BG24" s="411">
        <v>4531.6695362434502</v>
      </c>
    </row>
    <row r="25" spans="1:59" s="408" customFormat="1">
      <c r="A25" s="409" t="s">
        <v>1004</v>
      </c>
      <c r="B25" s="409">
        <v>470</v>
      </c>
      <c r="C25" s="408" t="s">
        <v>178</v>
      </c>
      <c r="D25" s="410">
        <v>91.384455491730023</v>
      </c>
      <c r="E25" s="410">
        <v>53.9401201416239</v>
      </c>
      <c r="F25" s="410">
        <v>1.0244</v>
      </c>
      <c r="G25" s="410">
        <v>0.51074799999999998</v>
      </c>
      <c r="H25" s="410">
        <v>2.9529999999999998</v>
      </c>
      <c r="I25" s="410">
        <v>7.6999999999999999E-2</v>
      </c>
      <c r="J25" s="410">
        <v>17.778689390633257</v>
      </c>
      <c r="K25" s="410">
        <v>22.657173638109512</v>
      </c>
      <c r="L25" s="410">
        <v>0.45500000000000002</v>
      </c>
      <c r="M25" s="410">
        <v>1.2E-2</v>
      </c>
      <c r="N25" s="410">
        <v>0.05</v>
      </c>
      <c r="O25" s="410">
        <v>0.90801299999999996</v>
      </c>
      <c r="P25" s="410">
        <v>100.36614417036668</v>
      </c>
      <c r="Q25" s="411">
        <v>6213.5697097729517</v>
      </c>
      <c r="R25" s="411"/>
      <c r="S25" s="411">
        <v>162609.902133</v>
      </c>
      <c r="T25" s="412">
        <v>31.316926618584365</v>
      </c>
      <c r="U25" s="458">
        <v>2.8425466554087446E-2</v>
      </c>
      <c r="V25" s="410">
        <v>1.837847337967877</v>
      </c>
      <c r="W25" s="410">
        <v>2.101253239658946E-2</v>
      </c>
      <c r="X25" s="410">
        <v>3.3614088267308992E-3</v>
      </c>
      <c r="Y25" s="410">
        <v>0.15595337668863726</v>
      </c>
      <c r="Z25" s="410">
        <v>7.019196411241109E-3</v>
      </c>
      <c r="AA25" s="412">
        <v>15.720300156436691</v>
      </c>
      <c r="AB25" s="412">
        <v>49.865327159918152</v>
      </c>
      <c r="AC25" s="412">
        <v>0.69587846345357707</v>
      </c>
      <c r="AD25" s="412">
        <v>7.329421108978412</v>
      </c>
      <c r="AE25" s="412">
        <v>33.33676194164962</v>
      </c>
      <c r="AF25" s="412">
        <v>673.3694846909267</v>
      </c>
      <c r="AG25" s="412">
        <v>4.7105899988063653</v>
      </c>
      <c r="AH25" s="412">
        <v>31.316926618584365</v>
      </c>
      <c r="AI25" s="412">
        <v>1.3060658941166785</v>
      </c>
      <c r="AJ25" s="412">
        <v>1.2933998217757157</v>
      </c>
      <c r="AK25" s="412">
        <v>5051.4579606812104</v>
      </c>
      <c r="AL25" s="412">
        <v>3.083190413163774</v>
      </c>
      <c r="AM25" s="455">
        <v>0.34110357258536073</v>
      </c>
      <c r="AN25" s="455">
        <v>1.9745548914193358</v>
      </c>
      <c r="AO25" s="455">
        <v>0.24880515732180233</v>
      </c>
      <c r="AP25" s="455">
        <v>6.0769124420742671</v>
      </c>
      <c r="AQ25" s="455">
        <v>0.55295407843470179</v>
      </c>
      <c r="AR25" s="455">
        <v>8.3408511953373954E-2</v>
      </c>
      <c r="AS25" s="455">
        <v>0.33514268452841317</v>
      </c>
      <c r="AT25" s="455">
        <v>4.0085925391682535E-2</v>
      </c>
      <c r="AU25" s="412">
        <v>335.72890452467203</v>
      </c>
      <c r="AV25" s="412">
        <v>0.76650704929561475</v>
      </c>
      <c r="AW25" s="412">
        <v>24.654669383930003</v>
      </c>
      <c r="AX25" s="411">
        <v>570.13293175575268</v>
      </c>
      <c r="AY25" s="412">
        <v>35.000248132103906</v>
      </c>
      <c r="AZ25" s="412">
        <v>24.234618303321184</v>
      </c>
      <c r="BA25" s="412">
        <v>1.8529332465267672</v>
      </c>
      <c r="BB25" s="412">
        <v>34.890972534391096</v>
      </c>
      <c r="BC25" s="458"/>
      <c r="BD25" s="411">
        <v>22299.077292339269</v>
      </c>
      <c r="BE25" s="411">
        <v>2532.7671078083354</v>
      </c>
      <c r="BF25" s="411">
        <v>217270.88821673649</v>
      </c>
      <c r="BG25" s="411">
        <v>4746.0356987945406</v>
      </c>
    </row>
    <row r="26" spans="1:59" s="408" customFormat="1">
      <c r="A26" s="409" t="s">
        <v>1004</v>
      </c>
      <c r="B26" s="409">
        <v>470</v>
      </c>
      <c r="C26" s="408" t="s">
        <v>180</v>
      </c>
      <c r="D26" s="410">
        <v>91.204061328614287</v>
      </c>
      <c r="E26" s="410">
        <v>53.785631622812232</v>
      </c>
      <c r="F26" s="410">
        <v>0.89751999999999998</v>
      </c>
      <c r="G26" s="410">
        <v>0.47241600000000006</v>
      </c>
      <c r="H26" s="410">
        <v>3.008</v>
      </c>
      <c r="I26" s="410">
        <v>0.08</v>
      </c>
      <c r="J26" s="410">
        <v>17.70339317238691</v>
      </c>
      <c r="K26" s="410">
        <v>22.459258826280106</v>
      </c>
      <c r="L26" s="410">
        <v>0.48</v>
      </c>
      <c r="M26" s="410">
        <v>1.4E-2</v>
      </c>
      <c r="N26" s="410">
        <v>5.0999999999999997E-2</v>
      </c>
      <c r="O26" s="410">
        <v>0.90801299999999996</v>
      </c>
      <c r="P26" s="410">
        <v>99.859232621479237</v>
      </c>
      <c r="Q26" s="411">
        <v>6213.5697097729517</v>
      </c>
      <c r="R26" s="411"/>
      <c r="S26" s="411">
        <v>161496.81987179999</v>
      </c>
      <c r="T26" s="412">
        <v>30.924614912532704</v>
      </c>
      <c r="U26" s="458">
        <v>3.1093124007373876E-2</v>
      </c>
      <c r="V26" s="410">
        <v>1.6217427450155006</v>
      </c>
      <c r="W26" s="410">
        <v>1.4203837914817736E-2</v>
      </c>
      <c r="X26" s="410"/>
      <c r="Y26" s="410">
        <v>0.13287426947032022</v>
      </c>
      <c r="Z26" s="410"/>
      <c r="AA26" s="412">
        <v>16.288114953994718</v>
      </c>
      <c r="AB26" s="412">
        <v>49.773888422372799</v>
      </c>
      <c r="AC26" s="412">
        <v>0.67461556338189343</v>
      </c>
      <c r="AD26" s="412">
        <v>7.5802805026972866</v>
      </c>
      <c r="AE26" s="412">
        <v>34.070362026244197</v>
      </c>
      <c r="AF26" s="412">
        <v>670.52319633192974</v>
      </c>
      <c r="AG26" s="412">
        <v>5.9144885171574364</v>
      </c>
      <c r="AH26" s="412">
        <v>30.924614912532704</v>
      </c>
      <c r="AI26" s="412">
        <v>1.2723887952272745</v>
      </c>
      <c r="AJ26" s="412">
        <v>1.6802449630061584</v>
      </c>
      <c r="AK26" s="412">
        <v>4812.6022560697911</v>
      </c>
      <c r="AL26" s="412">
        <v>4.0497694442444825</v>
      </c>
      <c r="AM26" s="455">
        <v>0.40764945920472706</v>
      </c>
      <c r="AN26" s="455">
        <v>2.2411810817249656</v>
      </c>
      <c r="AO26" s="455">
        <v>0.29935367758517756</v>
      </c>
      <c r="AP26" s="455">
        <v>7.1768672840046026</v>
      </c>
      <c r="AQ26" s="455">
        <v>0.6447780697533021</v>
      </c>
      <c r="AR26" s="455">
        <v>8.3921985463400212E-2</v>
      </c>
      <c r="AS26" s="455">
        <v>0.38475819852474152</v>
      </c>
      <c r="AT26" s="455">
        <v>4.9673915360102731E-2</v>
      </c>
      <c r="AU26" s="412">
        <v>367.37756953728956</v>
      </c>
      <c r="AV26" s="412">
        <v>0.78071590518007961</v>
      </c>
      <c r="AW26" s="412">
        <v>29.639043905971853</v>
      </c>
      <c r="AX26" s="411">
        <v>661.77467045002732</v>
      </c>
      <c r="AY26" s="412">
        <v>37.982840959075283</v>
      </c>
      <c r="AZ26" s="412">
        <v>25.668433822343758</v>
      </c>
      <c r="BA26" s="412">
        <v>1.1561795103040444</v>
      </c>
      <c r="BB26" s="412">
        <v>42.459904969689774</v>
      </c>
      <c r="BC26" s="458"/>
      <c r="BD26" s="411">
        <v>24382.983562851918</v>
      </c>
      <c r="BE26" s="411">
        <v>1926.4043842334202</v>
      </c>
      <c r="BF26" s="411">
        <v>233358.52778300177</v>
      </c>
      <c r="BG26" s="411">
        <v>4375.5555752713699</v>
      </c>
    </row>
    <row r="27" spans="1:59" s="408" customFormat="1">
      <c r="A27" s="409" t="s">
        <v>1004</v>
      </c>
      <c r="B27" s="409">
        <v>470</v>
      </c>
      <c r="C27" s="408" t="s">
        <v>182</v>
      </c>
      <c r="D27" s="410">
        <v>90.962487649825462</v>
      </c>
      <c r="E27" s="410">
        <v>53.809469036207936</v>
      </c>
      <c r="F27" s="410">
        <v>0.87151999999999996</v>
      </c>
      <c r="G27" s="410">
        <v>0.47241600000000006</v>
      </c>
      <c r="H27" s="410">
        <v>3.1429999999999998</v>
      </c>
      <c r="I27" s="410">
        <v>0.09</v>
      </c>
      <c r="J27" s="410">
        <v>17.955789425413858</v>
      </c>
      <c r="K27" s="410">
        <v>22.362119662116736</v>
      </c>
      <c r="L27" s="410">
        <v>0.42699999999999999</v>
      </c>
      <c r="M27" s="410">
        <v>6.0000000000000001E-3</v>
      </c>
      <c r="N27" s="410">
        <v>3.5000000000000003E-2</v>
      </c>
      <c r="O27" s="410">
        <v>0.63435200000000003</v>
      </c>
      <c r="P27" s="410">
        <v>99.806666123738538</v>
      </c>
      <c r="Q27" s="411">
        <v>4340.8964106614021</v>
      </c>
      <c r="R27" s="411"/>
      <c r="S27" s="411">
        <v>158578.5465075</v>
      </c>
      <c r="T27" s="412">
        <v>28.56569620251658</v>
      </c>
      <c r="U27" s="458"/>
      <c r="V27" s="410">
        <v>1.3720844156675249</v>
      </c>
      <c r="W27" s="410">
        <v>1.5150173560216536E-2</v>
      </c>
      <c r="X27" s="410"/>
      <c r="Y27" s="410">
        <v>0.1102277740834378</v>
      </c>
      <c r="Z27" s="410"/>
      <c r="AA27" s="412">
        <v>14.963573168247043</v>
      </c>
      <c r="AB27" s="412">
        <v>46.487695102122558</v>
      </c>
      <c r="AC27" s="412">
        <v>0.60194937366998635</v>
      </c>
      <c r="AD27" s="412">
        <v>6.9902489748047438</v>
      </c>
      <c r="AE27" s="412">
        <v>33.609677215633035</v>
      </c>
      <c r="AF27" s="412">
        <v>552.47720215668608</v>
      </c>
      <c r="AG27" s="412">
        <v>5.9914006196486653</v>
      </c>
      <c r="AH27" s="412">
        <v>28.56569620251658</v>
      </c>
      <c r="AI27" s="412">
        <v>1.1938483335972081</v>
      </c>
      <c r="AJ27" s="412">
        <v>1.6580442622836782</v>
      </c>
      <c r="AK27" s="412">
        <v>4632.8237994277151</v>
      </c>
      <c r="AL27" s="412">
        <v>4.143137414536807</v>
      </c>
      <c r="AM27" s="455">
        <v>0.42173866671688631</v>
      </c>
      <c r="AN27" s="455">
        <v>2.2416628493744923</v>
      </c>
      <c r="AO27" s="455">
        <v>0.35526325124625024</v>
      </c>
      <c r="AP27" s="455">
        <v>8.0115452632276707</v>
      </c>
      <c r="AQ27" s="455">
        <v>0.7428213212959226</v>
      </c>
      <c r="AR27" s="455">
        <v>8.3838896099169752E-2</v>
      </c>
      <c r="AS27" s="455">
        <v>0.44642086724258134</v>
      </c>
      <c r="AT27" s="455">
        <v>6.8435920128473077E-2</v>
      </c>
      <c r="AU27" s="412">
        <v>327.56162409888145</v>
      </c>
      <c r="AV27" s="412">
        <v>0.88526100049795053</v>
      </c>
      <c r="AW27" s="412">
        <v>30.019160374013719</v>
      </c>
      <c r="AX27" s="411">
        <v>777.74282893129885</v>
      </c>
      <c r="AY27" s="412">
        <v>42.644339965348074</v>
      </c>
      <c r="AZ27" s="412">
        <v>29.613814730341755</v>
      </c>
      <c r="BA27" s="412">
        <v>0.90399262086948318</v>
      </c>
      <c r="BB27" s="412">
        <v>45.349938560978522</v>
      </c>
      <c r="BC27" s="458"/>
      <c r="BD27" s="411">
        <v>27311.725763009294</v>
      </c>
      <c r="BE27" s="411">
        <v>1868.8175903554491</v>
      </c>
      <c r="BF27" s="411">
        <v>225527.05341748617</v>
      </c>
      <c r="BG27" s="411">
        <v>4182.1705333562149</v>
      </c>
    </row>
    <row r="28" spans="1:59" s="408" customFormat="1">
      <c r="A28" s="409" t="s">
        <v>1004</v>
      </c>
      <c r="B28" s="409">
        <v>475</v>
      </c>
      <c r="C28" s="408" t="s">
        <v>64</v>
      </c>
      <c r="D28" s="410">
        <v>90.084221344582346</v>
      </c>
      <c r="E28" s="410">
        <v>54.088215960766128</v>
      </c>
      <c r="F28" s="410">
        <v>0.86527999999999994</v>
      </c>
      <c r="G28" s="410">
        <v>0.32219599999999998</v>
      </c>
      <c r="H28" s="410">
        <v>3.5089999999999999</v>
      </c>
      <c r="I28" s="410">
        <v>9.7000000000000003E-2</v>
      </c>
      <c r="J28" s="410">
        <v>18.094724324818774</v>
      </c>
      <c r="K28" s="410">
        <v>22.126945933348868</v>
      </c>
      <c r="L28" s="410">
        <v>0.314</v>
      </c>
      <c r="M28" s="410"/>
      <c r="N28" s="410">
        <v>4.4999999999999998E-2</v>
      </c>
      <c r="O28" s="410">
        <v>0.29686899999999999</v>
      </c>
      <c r="P28" s="410">
        <v>99.759231218933763</v>
      </c>
      <c r="Q28" s="411">
        <v>2031.4865824284307</v>
      </c>
      <c r="R28" s="411"/>
      <c r="S28" s="411">
        <v>159463.3042023</v>
      </c>
      <c r="T28" s="412">
        <v>29.818979317029878</v>
      </c>
      <c r="U28" s="458">
        <v>1.9295393234285495E-2</v>
      </c>
      <c r="V28" s="410">
        <v>1.5901946742418325</v>
      </c>
      <c r="W28" s="410">
        <v>2.5197939215277031E-2</v>
      </c>
      <c r="X28" s="410"/>
      <c r="Y28" s="410">
        <v>0.1677910538028704</v>
      </c>
      <c r="Z28" s="410"/>
      <c r="AA28" s="412">
        <v>18.58613254614221</v>
      </c>
      <c r="AB28" s="412">
        <v>60.132710175642337</v>
      </c>
      <c r="AC28" s="412">
        <v>0.64014445986088464</v>
      </c>
      <c r="AD28" s="412">
        <v>9.3369366109763376</v>
      </c>
      <c r="AE28" s="412">
        <v>45.114593785550696</v>
      </c>
      <c r="AF28" s="412">
        <v>703.79875559441109</v>
      </c>
      <c r="AG28" s="412">
        <v>8.5497015149682003</v>
      </c>
      <c r="AH28" s="412">
        <v>29.818979317029878</v>
      </c>
      <c r="AI28" s="412">
        <v>1.3160282076360146</v>
      </c>
      <c r="AJ28" s="412">
        <v>2.2541196443255398</v>
      </c>
      <c r="AK28" s="412">
        <v>4956.2694925065489</v>
      </c>
      <c r="AL28" s="412">
        <v>5.6937293197719612</v>
      </c>
      <c r="AM28" s="455">
        <v>0.63680455603607256</v>
      </c>
      <c r="AN28" s="455">
        <v>3.1338089479942663</v>
      </c>
      <c r="AO28" s="455">
        <v>0.4894715424732784</v>
      </c>
      <c r="AP28" s="455">
        <v>10.733179728991308</v>
      </c>
      <c r="AQ28" s="455">
        <v>0.99947483898779388</v>
      </c>
      <c r="AR28" s="455">
        <v>0.12179095339280196</v>
      </c>
      <c r="AS28" s="455">
        <v>0.52717312131892391</v>
      </c>
      <c r="AT28" s="455">
        <v>8.6674877834354028E-2</v>
      </c>
      <c r="AU28" s="412">
        <v>369.57532195874239</v>
      </c>
      <c r="AV28" s="412">
        <v>0.64728651181112851</v>
      </c>
      <c r="AW28" s="412">
        <v>32.502982849388118</v>
      </c>
      <c r="AX28" s="411">
        <v>796.2018351283931</v>
      </c>
      <c r="AY28" s="412">
        <v>46.707408473676757</v>
      </c>
      <c r="AZ28" s="412">
        <v>31.811058621277798</v>
      </c>
      <c r="BA28" s="412">
        <v>1.370226291674228</v>
      </c>
      <c r="BB28" s="412">
        <v>47.446573204038593</v>
      </c>
      <c r="BC28" s="458"/>
      <c r="BD28" s="411">
        <v>29249.826599449676</v>
      </c>
      <c r="BE28" s="411">
        <v>1626.442053772038</v>
      </c>
      <c r="BF28" s="411">
        <v>235856.41233210178</v>
      </c>
      <c r="BG28" s="411">
        <v>4565.6896248537651</v>
      </c>
    </row>
    <row r="29" spans="1:59" s="408" customFormat="1">
      <c r="A29" s="409" t="s">
        <v>1004</v>
      </c>
      <c r="B29" s="409">
        <v>475</v>
      </c>
      <c r="C29" s="408" t="s">
        <v>66</v>
      </c>
      <c r="D29" s="410">
        <v>90.946914407891626</v>
      </c>
      <c r="E29" s="410">
        <v>54.257491279519677</v>
      </c>
      <c r="F29" s="410">
        <v>0.82680000000000009</v>
      </c>
      <c r="G29" s="410">
        <v>0.311836</v>
      </c>
      <c r="H29" s="410">
        <v>3.165</v>
      </c>
      <c r="I29" s="410">
        <v>9.0999999999999998E-2</v>
      </c>
      <c r="J29" s="410">
        <v>18.047279923133235</v>
      </c>
      <c r="K29" s="410">
        <v>22.650187986360059</v>
      </c>
      <c r="L29" s="410">
        <v>0.34200000000000003</v>
      </c>
      <c r="M29" s="410">
        <v>7.0000000000000001E-3</v>
      </c>
      <c r="N29" s="410">
        <v>3.7999999999999999E-2</v>
      </c>
      <c r="O29" s="410">
        <v>0.48349999999999999</v>
      </c>
      <c r="P29" s="410">
        <v>100.22009518901298</v>
      </c>
      <c r="Q29" s="411">
        <v>3308.6100691016786</v>
      </c>
      <c r="R29" s="411"/>
      <c r="S29" s="411">
        <v>160861.79217150001</v>
      </c>
      <c r="T29" s="412">
        <v>22.341066438036606</v>
      </c>
      <c r="U29" s="458"/>
      <c r="V29" s="410">
        <v>1.5017843031746552</v>
      </c>
      <c r="W29" s="410">
        <v>1.3932031508710627E-2</v>
      </c>
      <c r="X29" s="410"/>
      <c r="Y29" s="410">
        <v>0.10077086910359441</v>
      </c>
      <c r="Z29" s="410"/>
      <c r="AA29" s="412">
        <v>15.073674745922018</v>
      </c>
      <c r="AB29" s="412">
        <v>46.238793262936895</v>
      </c>
      <c r="AC29" s="412">
        <v>0.58745824488694676</v>
      </c>
      <c r="AD29" s="412">
        <v>7.0791841663472885</v>
      </c>
      <c r="AE29" s="412">
        <v>34.250210982180526</v>
      </c>
      <c r="AF29" s="412">
        <v>668.78583015706488</v>
      </c>
      <c r="AG29" s="412">
        <v>6.2970703364862235</v>
      </c>
      <c r="AH29" s="412">
        <v>22.341066438036606</v>
      </c>
      <c r="AI29" s="412">
        <v>0.82883010962171111</v>
      </c>
      <c r="AJ29" s="412">
        <v>1.7651489579541615</v>
      </c>
      <c r="AK29" s="412">
        <v>4707.2860224058986</v>
      </c>
      <c r="AL29" s="412">
        <v>4.1593263901943969</v>
      </c>
      <c r="AM29" s="455">
        <v>0.47294713762419383</v>
      </c>
      <c r="AN29" s="455">
        <v>2.3684315902063831</v>
      </c>
      <c r="AO29" s="455">
        <v>0.37048402397571334</v>
      </c>
      <c r="AP29" s="455">
        <v>7.6335970842900212</v>
      </c>
      <c r="AQ29" s="455">
        <v>0.76938664770746701</v>
      </c>
      <c r="AR29" s="455">
        <v>8.4937495381076616E-2</v>
      </c>
      <c r="AS29" s="455">
        <v>0.46013053848148877</v>
      </c>
      <c r="AT29" s="455">
        <v>4.8759331564953379E-2</v>
      </c>
      <c r="AU29" s="412">
        <v>371.22586912754537</v>
      </c>
      <c r="AV29" s="412">
        <v>0.85697784351687467</v>
      </c>
      <c r="AW29" s="412">
        <v>27.070974037938797</v>
      </c>
      <c r="AX29" s="411">
        <v>682.75254083348398</v>
      </c>
      <c r="AY29" s="412">
        <v>38.749437709877007</v>
      </c>
      <c r="AZ29" s="412">
        <v>28.563511615557395</v>
      </c>
      <c r="BA29" s="412">
        <v>1.4656857815077069</v>
      </c>
      <c r="BB29" s="412">
        <v>38.019174414263688</v>
      </c>
      <c r="BC29" s="458"/>
      <c r="BD29" s="411">
        <v>24892.499121916946</v>
      </c>
      <c r="BE29" s="411">
        <v>1716.278346181869</v>
      </c>
      <c r="BF29" s="411">
        <v>235662.40801837115</v>
      </c>
      <c r="BG29" s="411">
        <v>4324.3176634680694</v>
      </c>
    </row>
    <row r="30" spans="1:59" s="408" customFormat="1">
      <c r="A30" s="409" t="s">
        <v>1004</v>
      </c>
      <c r="B30" s="409">
        <v>476</v>
      </c>
      <c r="C30" s="408" t="s">
        <v>197</v>
      </c>
      <c r="D30" s="410">
        <v>91.773701492773654</v>
      </c>
      <c r="E30" s="410">
        <v>53.608561102506044</v>
      </c>
      <c r="F30" s="410">
        <v>0.94952000000000003</v>
      </c>
      <c r="G30" s="410">
        <v>0.54700800000000005</v>
      </c>
      <c r="H30" s="410">
        <v>2.7909999999999999</v>
      </c>
      <c r="I30" s="410">
        <v>6.5000000000000002E-2</v>
      </c>
      <c r="J30" s="410">
        <v>17.673408574771177</v>
      </c>
      <c r="K30" s="410">
        <v>22.583300187178288</v>
      </c>
      <c r="L30" s="410">
        <v>0.46</v>
      </c>
      <c r="M30" s="410">
        <v>8.9999999999999993E-3</v>
      </c>
      <c r="N30" s="410">
        <v>4.7E-2</v>
      </c>
      <c r="O30" s="410">
        <v>1.032756</v>
      </c>
      <c r="P30" s="410">
        <v>99.766553864455517</v>
      </c>
      <c r="Q30" s="411">
        <v>7067.1911076011847</v>
      </c>
      <c r="R30" s="411"/>
      <c r="S30" s="411">
        <v>163030.87555230001</v>
      </c>
      <c r="T30" s="412">
        <v>32.165826760508565</v>
      </c>
      <c r="U30" s="458">
        <v>3.5328130719082182E-2</v>
      </c>
      <c r="V30" s="410">
        <v>2.1704459963067828</v>
      </c>
      <c r="W30" s="410">
        <v>2.8308775966650261E-2</v>
      </c>
      <c r="X30" s="410"/>
      <c r="Y30" s="410">
        <v>0.1412987033410352</v>
      </c>
      <c r="Z30" s="410">
        <v>2.5182825542189062E-3</v>
      </c>
      <c r="AA30" s="412">
        <v>15.946928622204592</v>
      </c>
      <c r="AB30" s="412">
        <v>46.153488667820199</v>
      </c>
      <c r="AC30" s="412">
        <v>0.58987185842890399</v>
      </c>
      <c r="AD30" s="412">
        <v>6.6731981460760688</v>
      </c>
      <c r="AE30" s="412">
        <v>30.01827902516278</v>
      </c>
      <c r="AF30" s="412">
        <v>656.6823932930223</v>
      </c>
      <c r="AG30" s="412">
        <v>5.1861645439836419</v>
      </c>
      <c r="AH30" s="412">
        <v>32.165826760508565</v>
      </c>
      <c r="AI30" s="412">
        <v>1.3521390846845291</v>
      </c>
      <c r="AJ30" s="412">
        <v>1.4091465487197581</v>
      </c>
      <c r="AK30" s="412">
        <v>5581.5616493388934</v>
      </c>
      <c r="AL30" s="412">
        <v>3.1323603120370254</v>
      </c>
      <c r="AM30" s="455">
        <v>0.35123660183087196</v>
      </c>
      <c r="AN30" s="455">
        <v>1.6726716116449603</v>
      </c>
      <c r="AO30" s="455">
        <v>0.24030982525751302</v>
      </c>
      <c r="AP30" s="455">
        <v>5.9189383718455035</v>
      </c>
      <c r="AQ30" s="455">
        <v>0.52183543514327124</v>
      </c>
      <c r="AR30" s="455">
        <v>6.1587679618507196E-2</v>
      </c>
      <c r="AS30" s="455">
        <v>0.28970363317754427</v>
      </c>
      <c r="AT30" s="455">
        <v>4.1206598956997506E-2</v>
      </c>
      <c r="AU30" s="412">
        <v>365.84790121073883</v>
      </c>
      <c r="AV30" s="412">
        <v>0.78430461747185198</v>
      </c>
      <c r="AW30" s="412">
        <v>26.505368040894911</v>
      </c>
      <c r="AX30" s="411">
        <v>537.57698555291972</v>
      </c>
      <c r="AY30" s="412">
        <v>38.503522609868497</v>
      </c>
      <c r="AZ30" s="412">
        <v>25.443806030321845</v>
      </c>
      <c r="BA30" s="412">
        <v>0.91501292121147215</v>
      </c>
      <c r="BB30" s="412">
        <v>38.593870970562264</v>
      </c>
      <c r="BC30" s="458"/>
      <c r="BD30" s="411">
        <v>22279.127956518063</v>
      </c>
      <c r="BE30" s="411">
        <v>2613.4055977047433</v>
      </c>
      <c r="BF30" s="411">
        <v>229706.54539547264</v>
      </c>
      <c r="BG30" s="411">
        <v>5028.4927270494136</v>
      </c>
    </row>
    <row r="31" spans="1:59" s="408" customFormat="1">
      <c r="A31" s="409" t="s">
        <v>1004</v>
      </c>
      <c r="B31" s="409">
        <v>476</v>
      </c>
      <c r="C31" s="408" t="s">
        <v>201</v>
      </c>
      <c r="D31" s="410">
        <v>91.038490706240367</v>
      </c>
      <c r="E31" s="410">
        <v>53.952805846838253</v>
      </c>
      <c r="F31" s="410">
        <v>0.91936000000000007</v>
      </c>
      <c r="G31" s="410">
        <v>0.51800000000000002</v>
      </c>
      <c r="H31" s="410">
        <v>3.1080000000000001</v>
      </c>
      <c r="I31" s="410">
        <v>7.9000000000000001E-2</v>
      </c>
      <c r="J31" s="410">
        <v>17.921386129528091</v>
      </c>
      <c r="K31" s="410">
        <v>21.989844389844389</v>
      </c>
      <c r="L31" s="410">
        <v>0.48699999999999999</v>
      </c>
      <c r="M31" s="410">
        <v>3.0000000000000001E-3</v>
      </c>
      <c r="N31" s="410">
        <v>4.2999999999999997E-2</v>
      </c>
      <c r="O31" s="410">
        <v>0.86739900000000003</v>
      </c>
      <c r="P31" s="410">
        <v>99.888795366210744</v>
      </c>
      <c r="Q31" s="411">
        <v>5935.6464639684109</v>
      </c>
      <c r="R31" s="411"/>
      <c r="S31" s="411">
        <v>161239.9547346</v>
      </c>
      <c r="T31" s="412">
        <v>36.209224702030006</v>
      </c>
      <c r="U31" s="458"/>
      <c r="V31" s="410">
        <v>1.830480216665918</v>
      </c>
      <c r="W31" s="410">
        <v>3.1377227740748206E-2</v>
      </c>
      <c r="X31" s="410"/>
      <c r="Y31" s="410">
        <v>0.15135352866501312</v>
      </c>
      <c r="Z31" s="410">
        <v>4.5378765110333534E-3</v>
      </c>
      <c r="AA31" s="412">
        <v>17.375490350515289</v>
      </c>
      <c r="AB31" s="412">
        <v>51.353531261646495</v>
      </c>
      <c r="AC31" s="412">
        <v>0.71140463802844733</v>
      </c>
      <c r="AD31" s="412">
        <v>7.4074369906096331</v>
      </c>
      <c r="AE31" s="412">
        <v>34.741246427951396</v>
      </c>
      <c r="AF31" s="412">
        <v>683.10974109914832</v>
      </c>
      <c r="AG31" s="412">
        <v>6.0959296527206837</v>
      </c>
      <c r="AH31" s="412">
        <v>36.209224702030006</v>
      </c>
      <c r="AI31" s="412">
        <v>1.3967403654368722</v>
      </c>
      <c r="AJ31" s="412">
        <v>1.6452520560406603</v>
      </c>
      <c r="AK31" s="412">
        <v>5451.7630150641407</v>
      </c>
      <c r="AL31" s="412">
        <v>4.0834393831461613</v>
      </c>
      <c r="AM31" s="455">
        <v>0.39405810902091748</v>
      </c>
      <c r="AN31" s="455">
        <v>2.1646990201637433</v>
      </c>
      <c r="AO31" s="455">
        <v>0.32827029776187827</v>
      </c>
      <c r="AP31" s="455">
        <v>7.3383844072653561</v>
      </c>
      <c r="AQ31" s="455">
        <v>0.65317965346308116</v>
      </c>
      <c r="AR31" s="455">
        <v>9.0643450655514296E-2</v>
      </c>
      <c r="AS31" s="455">
        <v>0.36899746841541653</v>
      </c>
      <c r="AT31" s="455">
        <v>6.2259368518360274E-2</v>
      </c>
      <c r="AU31" s="412">
        <v>390.80482073403175</v>
      </c>
      <c r="AV31" s="412">
        <v>0.40045235898751591</v>
      </c>
      <c r="AW31" s="412">
        <v>28.074596343682675</v>
      </c>
      <c r="AX31" s="411">
        <v>652.08692517381371</v>
      </c>
      <c r="AY31" s="412">
        <v>38.908879954501728</v>
      </c>
      <c r="AZ31" s="412">
        <v>28.059393540433156</v>
      </c>
      <c r="BA31" s="412">
        <v>1.1919692735015663</v>
      </c>
      <c r="BB31" s="412">
        <v>45.484127912069354</v>
      </c>
      <c r="BC31" s="458"/>
      <c r="BD31" s="411">
        <v>25847.30053709725</v>
      </c>
      <c r="BE31" s="411">
        <v>2595.5396024639153</v>
      </c>
      <c r="BF31" s="411">
        <v>233006.49288395268</v>
      </c>
      <c r="BG31" s="411">
        <v>4957.8357210766198</v>
      </c>
    </row>
    <row r="32" spans="1:59" s="408" customFormat="1">
      <c r="A32" s="409" t="s">
        <v>1004</v>
      </c>
      <c r="B32" s="409">
        <v>476</v>
      </c>
      <c r="C32" s="408" t="s">
        <v>212</v>
      </c>
      <c r="D32" s="410">
        <v>90.141999259269483</v>
      </c>
      <c r="E32" s="410">
        <v>53.992104876936196</v>
      </c>
      <c r="F32" s="410">
        <v>0.90272000000000008</v>
      </c>
      <c r="G32" s="410">
        <v>0.44340800000000002</v>
      </c>
      <c r="H32" s="410">
        <v>3.4380000000000002</v>
      </c>
      <c r="I32" s="410">
        <v>9.6000000000000002E-2</v>
      </c>
      <c r="J32" s="410">
        <v>17.843946373324165</v>
      </c>
      <c r="K32" s="410">
        <v>22.374680142548343</v>
      </c>
      <c r="L32" s="410">
        <v>0.45100000000000001</v>
      </c>
      <c r="M32" s="410">
        <v>8.0000000000000002E-3</v>
      </c>
      <c r="N32" s="410">
        <v>4.5999999999999999E-2</v>
      </c>
      <c r="O32" s="410">
        <v>0.44578699999999999</v>
      </c>
      <c r="P32" s="410">
        <v>100.04164639280872</v>
      </c>
      <c r="Q32" s="411">
        <v>3050.5384837117476</v>
      </c>
      <c r="R32" s="411"/>
      <c r="S32" s="411">
        <v>160098.33190259998</v>
      </c>
      <c r="T32" s="412">
        <v>37.631858416021714</v>
      </c>
      <c r="U32" s="458">
        <v>3.3066112719651944E-2</v>
      </c>
      <c r="V32" s="410">
        <v>3.7774506761537054</v>
      </c>
      <c r="W32" s="410">
        <v>4.31293251332572E-2</v>
      </c>
      <c r="X32" s="410">
        <v>3.5821965036702311E-3</v>
      </c>
      <c r="Y32" s="410">
        <v>0.25043588858154597</v>
      </c>
      <c r="Z32" s="410">
        <v>9.6392785027968365E-3</v>
      </c>
      <c r="AA32" s="412">
        <v>27.273920989248136</v>
      </c>
      <c r="AB32" s="412">
        <v>83.793446123650526</v>
      </c>
      <c r="AC32" s="412">
        <v>0.96549407939815568</v>
      </c>
      <c r="AD32" s="412">
        <v>11.556538482572941</v>
      </c>
      <c r="AE32" s="412">
        <v>50.832585828471053</v>
      </c>
      <c r="AF32" s="412">
        <v>908.86636785884195</v>
      </c>
      <c r="AG32" s="412">
        <v>9.1223157294482817</v>
      </c>
      <c r="AH32" s="412">
        <v>37.631858416021714</v>
      </c>
      <c r="AI32" s="412">
        <v>1.5236860265485699</v>
      </c>
      <c r="AJ32" s="412">
        <v>2.4033296230698777</v>
      </c>
      <c r="AK32" s="412">
        <v>5442.7955046231891</v>
      </c>
      <c r="AL32" s="412">
        <v>5.8348231804779607</v>
      </c>
      <c r="AM32" s="455">
        <v>0.62934578999293567</v>
      </c>
      <c r="AN32" s="455">
        <v>3.0821536634448421</v>
      </c>
      <c r="AO32" s="455">
        <v>0.46824189494987029</v>
      </c>
      <c r="AP32" s="455">
        <v>10.680893228885754</v>
      </c>
      <c r="AQ32" s="455">
        <v>0.94804816842835438</v>
      </c>
      <c r="AR32" s="455">
        <v>0.11427902136030889</v>
      </c>
      <c r="AS32" s="455">
        <v>0.633292687247898</v>
      </c>
      <c r="AT32" s="455">
        <v>7.306573344240247E-2</v>
      </c>
      <c r="AU32" s="412">
        <v>316.30638686530352</v>
      </c>
      <c r="AV32" s="412">
        <v>0.80989290338974906</v>
      </c>
      <c r="AW32" s="412">
        <v>34.364832485795965</v>
      </c>
      <c r="AX32" s="411">
        <v>814.8664091467366</v>
      </c>
      <c r="AY32" s="412">
        <v>45.963757901214045</v>
      </c>
      <c r="AZ32" s="412">
        <v>31.715446217450037</v>
      </c>
      <c r="BA32" s="412">
        <v>1.2966786321644546</v>
      </c>
      <c r="BB32" s="412">
        <v>61.14559155560643</v>
      </c>
      <c r="BC32" s="458"/>
      <c r="BD32" s="411">
        <v>30553.76622475441</v>
      </c>
      <c r="BE32" s="411">
        <v>1792.2449554489617</v>
      </c>
      <c r="BF32" s="411">
        <v>238951.76197247129</v>
      </c>
      <c r="BG32" s="411">
        <v>4991.4215207250672</v>
      </c>
    </row>
    <row r="33" spans="1:59" s="408" customFormat="1">
      <c r="A33" s="409" t="s">
        <v>1004</v>
      </c>
      <c r="B33" s="409">
        <v>476</v>
      </c>
      <c r="C33" s="408" t="s">
        <v>213</v>
      </c>
      <c r="D33" s="410">
        <v>91.454913251336549</v>
      </c>
      <c r="E33" s="410">
        <v>53.634280387548472</v>
      </c>
      <c r="F33" s="410">
        <v>0.89336000000000004</v>
      </c>
      <c r="G33" s="410">
        <v>0.56565600000000005</v>
      </c>
      <c r="H33" s="410">
        <v>2.9079999999999999</v>
      </c>
      <c r="I33" s="410">
        <v>7.8E-2</v>
      </c>
      <c r="J33" s="410">
        <v>17.665733143878626</v>
      </c>
      <c r="K33" s="410">
        <v>22.568381386381564</v>
      </c>
      <c r="L33" s="410">
        <v>0.48799999999999999</v>
      </c>
      <c r="M33" s="410">
        <v>8.9999999999999993E-3</v>
      </c>
      <c r="N33" s="410">
        <v>4.2000000000000003E-2</v>
      </c>
      <c r="O33" s="410">
        <v>1.022119</v>
      </c>
      <c r="P33" s="410">
        <v>99.874529917808673</v>
      </c>
      <c r="Q33" s="411">
        <v>6994.4016860809488</v>
      </c>
      <c r="R33" s="411"/>
      <c r="S33" s="411">
        <v>160968.81931199998</v>
      </c>
      <c r="T33" s="412">
        <v>19.376377939904771</v>
      </c>
      <c r="U33" s="458">
        <v>2.4592975497676379E-2</v>
      </c>
      <c r="V33" s="410">
        <v>1.5079708340931199</v>
      </c>
      <c r="W33" s="410">
        <v>1.2862584447901075E-2</v>
      </c>
      <c r="X33" s="410"/>
      <c r="Y33" s="410">
        <v>0.12713119476743207</v>
      </c>
      <c r="Z33" s="410"/>
      <c r="AA33" s="412">
        <v>13.976343487714392</v>
      </c>
      <c r="AB33" s="412">
        <v>42.221949161276477</v>
      </c>
      <c r="AC33" s="412">
        <v>0.61799707007978821</v>
      </c>
      <c r="AD33" s="412">
        <v>6.4605683143496213</v>
      </c>
      <c r="AE33" s="412">
        <v>31.049707300690741</v>
      </c>
      <c r="AF33" s="412">
        <v>649.40505676705186</v>
      </c>
      <c r="AG33" s="412">
        <v>5.6098327091754827</v>
      </c>
      <c r="AH33" s="412">
        <v>19.376377939904771</v>
      </c>
      <c r="AI33" s="412">
        <v>0.79394753637579651</v>
      </c>
      <c r="AJ33" s="412">
        <v>1.533846288607247</v>
      </c>
      <c r="AK33" s="412">
        <v>4514.0329854621932</v>
      </c>
      <c r="AL33" s="412">
        <v>3.7663605253053474</v>
      </c>
      <c r="AM33" s="455">
        <v>0.38220072466610011</v>
      </c>
      <c r="AN33" s="455">
        <v>2.0775328652068223</v>
      </c>
      <c r="AO33" s="455">
        <v>0.30805583036544859</v>
      </c>
      <c r="AP33" s="455">
        <v>6.9155812871284521</v>
      </c>
      <c r="AQ33" s="455">
        <v>0.63967211780338418</v>
      </c>
      <c r="AR33" s="455">
        <v>6.9279662804593786E-2</v>
      </c>
      <c r="AS33" s="455">
        <v>0.29828443103670904</v>
      </c>
      <c r="AT33" s="455">
        <v>5.6990771124101433E-2</v>
      </c>
      <c r="AU33" s="412">
        <v>399.34776910650771</v>
      </c>
      <c r="AV33" s="412">
        <v>0.62936449648409953</v>
      </c>
      <c r="AW33" s="412">
        <v>28.055513234992297</v>
      </c>
      <c r="AX33" s="411">
        <v>667.14370188117346</v>
      </c>
      <c r="AY33" s="412">
        <v>33.622532616415498</v>
      </c>
      <c r="AZ33" s="412">
        <v>28.193755238204659</v>
      </c>
      <c r="BA33" s="412">
        <v>1.9097807730882952</v>
      </c>
      <c r="BB33" s="412">
        <v>38.043456518425934</v>
      </c>
      <c r="BC33" s="458"/>
      <c r="BD33" s="411">
        <v>24947.182650318373</v>
      </c>
      <c r="BE33" s="411">
        <v>2000.4027317100724</v>
      </c>
      <c r="BF33" s="411">
        <v>234748.39135105422</v>
      </c>
      <c r="BG33" s="411">
        <v>4186.3313531257481</v>
      </c>
    </row>
    <row r="34" spans="1:59" s="408" customFormat="1">
      <c r="A34" s="409" t="s">
        <v>1004</v>
      </c>
      <c r="B34" s="409">
        <v>477</v>
      </c>
      <c r="C34" s="408" t="s">
        <v>214</v>
      </c>
      <c r="D34" s="410">
        <v>89.198062647825054</v>
      </c>
      <c r="E34" s="410">
        <v>53.555777698441027</v>
      </c>
      <c r="F34" s="410">
        <v>1.0504</v>
      </c>
      <c r="G34" s="410">
        <v>0.66304000000000007</v>
      </c>
      <c r="H34" s="410">
        <v>3.774</v>
      </c>
      <c r="I34" s="410">
        <v>0.1</v>
      </c>
      <c r="J34" s="410">
        <v>17.688962482524698</v>
      </c>
      <c r="K34" s="410">
        <v>21.931257303108204</v>
      </c>
      <c r="L34" s="410">
        <v>0.46500000000000002</v>
      </c>
      <c r="M34" s="410">
        <v>6.0000000000000001E-3</v>
      </c>
      <c r="N34" s="410">
        <v>4.3999999999999997E-2</v>
      </c>
      <c r="O34" s="410">
        <v>0.53378400000000004</v>
      </c>
      <c r="P34" s="410">
        <v>99.812221484073916</v>
      </c>
      <c r="Q34" s="411">
        <v>3652.705516288253</v>
      </c>
      <c r="R34" s="411"/>
      <c r="S34" s="411">
        <v>156009.8951355</v>
      </c>
      <c r="T34" s="412">
        <v>23.48433022368377</v>
      </c>
      <c r="U34" s="458">
        <v>1.1450187425069692E-2</v>
      </c>
      <c r="V34" s="410">
        <v>1.2481787408017064</v>
      </c>
      <c r="W34" s="410">
        <v>1.8295324199699516E-2</v>
      </c>
      <c r="X34" s="410"/>
      <c r="Y34" s="410">
        <v>0.11159948996737327</v>
      </c>
      <c r="Z34" s="410"/>
      <c r="AA34" s="412">
        <v>16.091768445440319</v>
      </c>
      <c r="AB34" s="412">
        <v>48.714687586837286</v>
      </c>
      <c r="AC34" s="412">
        <v>0.58656465386905909</v>
      </c>
      <c r="AD34" s="412">
        <v>7.532135463525754</v>
      </c>
      <c r="AE34" s="412">
        <v>36.043230752806053</v>
      </c>
      <c r="AF34" s="412">
        <v>631.34954357501681</v>
      </c>
      <c r="AG34" s="412">
        <v>6.8024690200371696</v>
      </c>
      <c r="AH34" s="412">
        <v>23.48433022368377</v>
      </c>
      <c r="AI34" s="412">
        <v>1.0032950126691422</v>
      </c>
      <c r="AJ34" s="412">
        <v>1.7155362465446151</v>
      </c>
      <c r="AK34" s="412">
        <v>4650.6532178296593</v>
      </c>
      <c r="AL34" s="412">
        <v>4.3534002232953002</v>
      </c>
      <c r="AM34" s="455">
        <v>0.50035172487972646</v>
      </c>
      <c r="AN34" s="455">
        <v>2.4958406159881954</v>
      </c>
      <c r="AO34" s="455">
        <v>0.35613506360199437</v>
      </c>
      <c r="AP34" s="455">
        <v>8.2605778084771391</v>
      </c>
      <c r="AQ34" s="455">
        <v>0.85517774877871877</v>
      </c>
      <c r="AR34" s="455">
        <v>9.4923985530343619E-2</v>
      </c>
      <c r="AS34" s="455">
        <v>0.43427379360155693</v>
      </c>
      <c r="AT34" s="455">
        <v>5.9605031938066134E-2</v>
      </c>
      <c r="AU34" s="412">
        <v>362.10160000678883</v>
      </c>
      <c r="AV34" s="412">
        <v>0.74898666692280513</v>
      </c>
      <c r="AW34" s="412">
        <v>30.617948669048943</v>
      </c>
      <c r="AX34" s="411">
        <v>703.57279895568638</v>
      </c>
      <c r="AY34" s="412">
        <v>38.81822210826784</v>
      </c>
      <c r="AZ34" s="412">
        <v>28.885591454529305</v>
      </c>
      <c r="BA34" s="412">
        <v>1.3359476933113004</v>
      </c>
      <c r="BB34" s="412">
        <v>43.106767462439905</v>
      </c>
      <c r="BC34" s="458"/>
      <c r="BD34" s="411">
        <v>26606.302656026368</v>
      </c>
      <c r="BE34" s="411">
        <v>1842.3323221601786</v>
      </c>
      <c r="BF34" s="411">
        <v>229980.61558767705</v>
      </c>
      <c r="BG34" s="411">
        <v>4330.3773689841782</v>
      </c>
    </row>
    <row r="35" spans="1:59" s="408" customFormat="1">
      <c r="A35" s="409" t="s">
        <v>1004</v>
      </c>
      <c r="B35" s="409">
        <v>477</v>
      </c>
      <c r="C35" s="408" t="s">
        <v>215</v>
      </c>
      <c r="D35" s="410">
        <v>90.365849398655911</v>
      </c>
      <c r="E35" s="410">
        <v>53.675519720726342</v>
      </c>
      <c r="F35" s="410">
        <v>1.0244</v>
      </c>
      <c r="G35" s="410">
        <v>0.42579600000000001</v>
      </c>
      <c r="H35" s="410">
        <v>3.3140000000000001</v>
      </c>
      <c r="I35" s="410">
        <v>8.7999999999999995E-2</v>
      </c>
      <c r="J35" s="410">
        <v>17.643717913458012</v>
      </c>
      <c r="K35" s="410">
        <v>22.690993543863748</v>
      </c>
      <c r="L35" s="410">
        <v>0.40799999999999997</v>
      </c>
      <c r="M35" s="410">
        <v>1.0999999999999999E-2</v>
      </c>
      <c r="N35" s="410">
        <v>4.5999999999999999E-2</v>
      </c>
      <c r="O35" s="410">
        <v>0.49897199999999997</v>
      </c>
      <c r="P35" s="410">
        <v>99.826399178048106</v>
      </c>
      <c r="Q35" s="411">
        <v>3414.4855913129318</v>
      </c>
      <c r="R35" s="411"/>
      <c r="S35" s="411">
        <v>162131.8475721</v>
      </c>
      <c r="T35" s="412">
        <v>33.557050860016616</v>
      </c>
      <c r="U35" s="458">
        <v>1.319784698177124E-2</v>
      </c>
      <c r="V35" s="410">
        <v>2.3878062451822153</v>
      </c>
      <c r="W35" s="410">
        <v>4.4237589543149936E-2</v>
      </c>
      <c r="X35" s="410">
        <v>4.8801741547482335E-3</v>
      </c>
      <c r="Y35" s="410">
        <v>0.19284261923463636</v>
      </c>
      <c r="Z35" s="410">
        <v>4.0483363465509516E-3</v>
      </c>
      <c r="AA35" s="412">
        <v>28.152257330792597</v>
      </c>
      <c r="AB35" s="412">
        <v>78.339348438054358</v>
      </c>
      <c r="AC35" s="412">
        <v>0.81768236473552913</v>
      </c>
      <c r="AD35" s="412">
        <v>11.361447885051387</v>
      </c>
      <c r="AE35" s="412">
        <v>53.134156410659415</v>
      </c>
      <c r="AF35" s="412">
        <v>886.50580303661775</v>
      </c>
      <c r="AG35" s="412">
        <v>8.9147606031818949</v>
      </c>
      <c r="AH35" s="412">
        <v>33.557050860016616</v>
      </c>
      <c r="AI35" s="412">
        <v>1.3565154539139075</v>
      </c>
      <c r="AJ35" s="412">
        <v>2.2944779432627977</v>
      </c>
      <c r="AK35" s="412">
        <v>5707.0628130782443</v>
      </c>
      <c r="AL35" s="412">
        <v>5.7096248675190164</v>
      </c>
      <c r="AM35" s="455">
        <v>0.57700117702547671</v>
      </c>
      <c r="AN35" s="455">
        <v>2.9194487286018256</v>
      </c>
      <c r="AO35" s="455">
        <v>0.44659124241679765</v>
      </c>
      <c r="AP35" s="455">
        <v>10.311522636955447</v>
      </c>
      <c r="AQ35" s="455">
        <v>0.93838705344272</v>
      </c>
      <c r="AR35" s="455">
        <v>0.12479538830123418</v>
      </c>
      <c r="AS35" s="455">
        <v>0.53449111326742149</v>
      </c>
      <c r="AT35" s="455">
        <v>7.0918681965235722E-2</v>
      </c>
      <c r="AU35" s="412">
        <v>330.61664733539072</v>
      </c>
      <c r="AV35" s="412">
        <v>0.70409143434578403</v>
      </c>
      <c r="AW35" s="412">
        <v>29.308797197525895</v>
      </c>
      <c r="AX35" s="411">
        <v>645.53922315326577</v>
      </c>
      <c r="AY35" s="412">
        <v>45.307481902365332</v>
      </c>
      <c r="AZ35" s="412">
        <v>28.131147432279107</v>
      </c>
      <c r="BA35" s="412">
        <v>1.0594698971272376</v>
      </c>
      <c r="BB35" s="412">
        <v>53.330332998235576</v>
      </c>
      <c r="BC35" s="458"/>
      <c r="BD35" s="411">
        <v>26207.426481188795</v>
      </c>
      <c r="BE35" s="411">
        <v>2186.9398909496431</v>
      </c>
      <c r="BF35" s="411">
        <v>221432.14188550814</v>
      </c>
      <c r="BG35" s="411">
        <v>5233.1653829354782</v>
      </c>
    </row>
    <row r="36" spans="1:59" s="408" customFormat="1">
      <c r="A36" s="409" t="s">
        <v>1004</v>
      </c>
      <c r="B36" s="409">
        <v>477</v>
      </c>
      <c r="C36" s="408" t="s">
        <v>216</v>
      </c>
      <c r="D36" s="410">
        <v>90.10674895710477</v>
      </c>
      <c r="E36" s="410">
        <v>53.732187642566693</v>
      </c>
      <c r="F36" s="410">
        <v>1.0420800000000001</v>
      </c>
      <c r="G36" s="410">
        <v>0.51178400000000002</v>
      </c>
      <c r="H36" s="410">
        <v>3.4510000000000001</v>
      </c>
      <c r="I36" s="410">
        <v>9.4E-2</v>
      </c>
      <c r="J36" s="410">
        <v>17.840620201233069</v>
      </c>
      <c r="K36" s="410">
        <v>22.107408705813608</v>
      </c>
      <c r="L36" s="410">
        <v>0.437</v>
      </c>
      <c r="M36" s="410">
        <v>2E-3</v>
      </c>
      <c r="N36" s="410">
        <v>3.9E-2</v>
      </c>
      <c r="O36" s="410">
        <v>0.44772100000000004</v>
      </c>
      <c r="P36" s="410">
        <v>99.704801549613364</v>
      </c>
      <c r="Q36" s="411">
        <v>3063.7729239881542</v>
      </c>
      <c r="R36" s="411"/>
      <c r="S36" s="411">
        <v>159620.27734170001</v>
      </c>
      <c r="T36" s="412">
        <v>25.390030691961464</v>
      </c>
      <c r="U36" s="458"/>
      <c r="V36" s="410">
        <v>1.506405767755866</v>
      </c>
      <c r="W36" s="410">
        <v>2.219616655652808E-2</v>
      </c>
      <c r="X36" s="410"/>
      <c r="Y36" s="410">
        <v>0.12890812473274424</v>
      </c>
      <c r="Z36" s="410"/>
      <c r="AA36" s="412">
        <v>17.527138280398162</v>
      </c>
      <c r="AB36" s="412">
        <v>52.929155284881432</v>
      </c>
      <c r="AC36" s="412">
        <v>0.58765591480013979</v>
      </c>
      <c r="AD36" s="412">
        <v>7.9984055578712443</v>
      </c>
      <c r="AE36" s="412">
        <v>38.517795669381854</v>
      </c>
      <c r="AF36" s="412">
        <v>683.02055832775022</v>
      </c>
      <c r="AG36" s="412">
        <v>7.1036248228634804</v>
      </c>
      <c r="AH36" s="412">
        <v>25.390030691961464</v>
      </c>
      <c r="AI36" s="412">
        <v>1.0389965575930564</v>
      </c>
      <c r="AJ36" s="412">
        <v>1.9267724077243595</v>
      </c>
      <c r="AK36" s="412">
        <v>4824.8114157293458</v>
      </c>
      <c r="AL36" s="412">
        <v>4.4725966528176002</v>
      </c>
      <c r="AM36" s="455">
        <v>0.48486700723329368</v>
      </c>
      <c r="AN36" s="455">
        <v>2.6320604811510848</v>
      </c>
      <c r="AO36" s="455">
        <v>0.3746519999852761</v>
      </c>
      <c r="AP36" s="455">
        <v>8.7290519834179001</v>
      </c>
      <c r="AQ36" s="455">
        <v>0.73748957382146674</v>
      </c>
      <c r="AR36" s="455">
        <v>9.5641761571012993E-2</v>
      </c>
      <c r="AS36" s="455">
        <v>0.55297980925498069</v>
      </c>
      <c r="AT36" s="455">
        <v>6.2261476526550681E-2</v>
      </c>
      <c r="AU36" s="412">
        <v>366.36421347810756</v>
      </c>
      <c r="AV36" s="412">
        <v>0.67279561235607876</v>
      </c>
      <c r="AW36" s="412">
        <v>29.763477977732613</v>
      </c>
      <c r="AX36" s="411">
        <v>723.26332955990677</v>
      </c>
      <c r="AY36" s="412">
        <v>40.304272974543451</v>
      </c>
      <c r="AZ36" s="412">
        <v>29.283321167083077</v>
      </c>
      <c r="BA36" s="412">
        <v>1.1875738170871666</v>
      </c>
      <c r="BB36" s="412">
        <v>45.703664926027294</v>
      </c>
      <c r="BC36" s="458"/>
      <c r="BD36" s="411">
        <v>26971.261774940755</v>
      </c>
      <c r="BE36" s="411">
        <v>1832.6850050469379</v>
      </c>
      <c r="BF36" s="411">
        <v>232693.06371859644</v>
      </c>
      <c r="BG36" s="411">
        <v>4462.259504906523</v>
      </c>
    </row>
    <row r="37" spans="1:59" s="408" customFormat="1">
      <c r="A37" s="409" t="s">
        <v>1004</v>
      </c>
      <c r="B37" s="409">
        <v>477</v>
      </c>
      <c r="C37" s="408" t="s">
        <v>222</v>
      </c>
      <c r="D37" s="410">
        <v>90.374547746769835</v>
      </c>
      <c r="E37" s="410">
        <v>54.00926563790307</v>
      </c>
      <c r="F37" s="410">
        <v>1.02752</v>
      </c>
      <c r="G37" s="410">
        <v>0.41854400000000003</v>
      </c>
      <c r="H37" s="410">
        <v>3.3679999999999999</v>
      </c>
      <c r="I37" s="410">
        <v>9.0999999999999998E-2</v>
      </c>
      <c r="J37" s="410">
        <v>17.9491452991453</v>
      </c>
      <c r="K37" s="410">
        <v>22.325226522441529</v>
      </c>
      <c r="L37" s="410">
        <v>0.36299999999999999</v>
      </c>
      <c r="M37" s="410">
        <v>7.0000000000000001E-3</v>
      </c>
      <c r="N37" s="410">
        <v>4.7E-2</v>
      </c>
      <c r="O37" s="410">
        <v>0.40033799999999997</v>
      </c>
      <c r="P37" s="410">
        <v>100.00603945948988</v>
      </c>
      <c r="Q37" s="411">
        <v>2739.5291372161896</v>
      </c>
      <c r="R37" s="411"/>
      <c r="S37" s="411">
        <v>162495.73984980001</v>
      </c>
      <c r="T37" s="412">
        <v>21.477911649553814</v>
      </c>
      <c r="U37" s="458"/>
      <c r="V37" s="410">
        <v>2.023246785808865</v>
      </c>
      <c r="W37" s="410">
        <v>3.0937384834163806E-2</v>
      </c>
      <c r="X37" s="410"/>
      <c r="Y37" s="410">
        <v>0.12905026774699871</v>
      </c>
      <c r="Z37" s="410">
        <v>6.924617882133415E-3</v>
      </c>
      <c r="AA37" s="412">
        <v>16.826346368794347</v>
      </c>
      <c r="AB37" s="412">
        <v>49.846977038838702</v>
      </c>
      <c r="AC37" s="412">
        <v>0.71367667729169237</v>
      </c>
      <c r="AD37" s="412">
        <v>7.0822316921982456</v>
      </c>
      <c r="AE37" s="412">
        <v>32.503785284294779</v>
      </c>
      <c r="AF37" s="412">
        <v>725.76696384699312</v>
      </c>
      <c r="AG37" s="412">
        <v>5.3894575092228862</v>
      </c>
      <c r="AH37" s="412">
        <v>21.477911649553814</v>
      </c>
      <c r="AI37" s="412">
        <v>0.93440614706167824</v>
      </c>
      <c r="AJ37" s="412">
        <v>1.6043483084244237</v>
      </c>
      <c r="AK37" s="412">
        <v>5127.8711985076889</v>
      </c>
      <c r="AL37" s="412">
        <v>3.5004924276763281</v>
      </c>
      <c r="AM37" s="455">
        <v>0.37578811879600621</v>
      </c>
      <c r="AN37" s="455">
        <v>1.8582780801628243</v>
      </c>
      <c r="AO37" s="455">
        <v>0.29410113187511888</v>
      </c>
      <c r="AP37" s="455">
        <v>6.4982917410977983</v>
      </c>
      <c r="AQ37" s="455">
        <v>0.60165704059027669</v>
      </c>
      <c r="AR37" s="455">
        <v>7.7542098052094569E-2</v>
      </c>
      <c r="AS37" s="455">
        <v>0.36780022326115464</v>
      </c>
      <c r="AT37" s="455">
        <v>3.4033525645954382E-2</v>
      </c>
      <c r="AU37" s="412">
        <v>410.73453722041063</v>
      </c>
      <c r="AV37" s="412">
        <v>0.8834751044444239</v>
      </c>
      <c r="AW37" s="412">
        <v>26.748028932276721</v>
      </c>
      <c r="AX37" s="411">
        <v>601.16277883761575</v>
      </c>
      <c r="AY37" s="412">
        <v>32.254267408396629</v>
      </c>
      <c r="AZ37" s="412">
        <v>27.656729489763237</v>
      </c>
      <c r="BA37" s="412">
        <v>1.0619991630202807</v>
      </c>
      <c r="BB37" s="412">
        <v>39.97117424245441</v>
      </c>
      <c r="BC37" s="458"/>
      <c r="BD37" s="411">
        <v>24290.056213624484</v>
      </c>
      <c r="BE37" s="411">
        <v>3038.9183033456429</v>
      </c>
      <c r="BF37" s="411">
        <v>233869.70594214957</v>
      </c>
      <c r="BG37" s="411">
        <v>4719.2696709395486</v>
      </c>
    </row>
    <row r="38" spans="1:59" s="408" customFormat="1">
      <c r="A38" s="409" t="s">
        <v>1004</v>
      </c>
      <c r="B38" s="409">
        <v>479</v>
      </c>
      <c r="C38" s="408" t="s">
        <v>229</v>
      </c>
      <c r="D38" s="410">
        <v>89.829768967511697</v>
      </c>
      <c r="E38" s="410">
        <v>54.173266459676775</v>
      </c>
      <c r="F38" s="410">
        <v>0.76439999999999997</v>
      </c>
      <c r="G38" s="410">
        <v>0.25278400000000001</v>
      </c>
      <c r="H38" s="410">
        <v>3.5779999999999998</v>
      </c>
      <c r="I38" s="410">
        <v>9.8000000000000004E-2</v>
      </c>
      <c r="J38" s="410">
        <v>17.93810235080543</v>
      </c>
      <c r="K38" s="410">
        <v>22.158563134978227</v>
      </c>
      <c r="L38" s="410">
        <v>0.34</v>
      </c>
      <c r="M38" s="410">
        <v>0.01</v>
      </c>
      <c r="N38" s="410">
        <v>3.1E-2</v>
      </c>
      <c r="O38" s="410">
        <v>0.18276300000000001</v>
      </c>
      <c r="P38" s="410">
        <v>99.526878945460425</v>
      </c>
      <c r="Q38" s="411">
        <v>1250.6546061204347</v>
      </c>
      <c r="R38" s="411"/>
      <c r="S38" s="411">
        <v>158271.73537139999</v>
      </c>
      <c r="T38" s="412">
        <v>32.215900043271176</v>
      </c>
      <c r="U38" s="458"/>
      <c r="V38" s="410">
        <v>1.7365223475300924</v>
      </c>
      <c r="W38" s="410">
        <v>3.764365725055533E-2</v>
      </c>
      <c r="X38" s="410"/>
      <c r="Y38" s="410">
        <v>0.16255658853330834</v>
      </c>
      <c r="Z38" s="410"/>
      <c r="AA38" s="412">
        <v>20.735428656646619</v>
      </c>
      <c r="AB38" s="412">
        <v>65.116488870289018</v>
      </c>
      <c r="AC38" s="412">
        <v>0.66016303496577688</v>
      </c>
      <c r="AD38" s="412">
        <v>10.079322412442258</v>
      </c>
      <c r="AE38" s="412">
        <v>49.39006132348694</v>
      </c>
      <c r="AF38" s="412">
        <v>689.81800556854671</v>
      </c>
      <c r="AG38" s="412">
        <v>9.0804596289258619</v>
      </c>
      <c r="AH38" s="412">
        <v>32.215900043271176</v>
      </c>
      <c r="AI38" s="412">
        <v>1.4882128470943468</v>
      </c>
      <c r="AJ38" s="412">
        <v>2.5070339578297998</v>
      </c>
      <c r="AK38" s="412">
        <v>5025.2900576785687</v>
      </c>
      <c r="AL38" s="412">
        <v>6.2508562281346425</v>
      </c>
      <c r="AM38" s="455">
        <v>0.69588262393815137</v>
      </c>
      <c r="AN38" s="455">
        <v>3.4429330751592819</v>
      </c>
      <c r="AO38" s="455">
        <v>0.51436385034492793</v>
      </c>
      <c r="AP38" s="455">
        <v>11.755533081742469</v>
      </c>
      <c r="AQ38" s="455">
        <v>0.93407997044452751</v>
      </c>
      <c r="AR38" s="455">
        <v>0.10862933384408591</v>
      </c>
      <c r="AS38" s="455">
        <v>0.73986814561260972</v>
      </c>
      <c r="AT38" s="455">
        <v>9.9825157614529841E-2</v>
      </c>
      <c r="AU38" s="412">
        <v>325.53136688502263</v>
      </c>
      <c r="AV38" s="412">
        <v>0.68401623378832588</v>
      </c>
      <c r="AW38" s="412">
        <v>28.661565979644045</v>
      </c>
      <c r="AX38" s="411">
        <v>774.05731865299697</v>
      </c>
      <c r="AY38" s="412">
        <v>49.844104430044162</v>
      </c>
      <c r="AZ38" s="412">
        <v>29.643044226812044</v>
      </c>
      <c r="BA38" s="412">
        <v>1.1115475420985685</v>
      </c>
      <c r="BB38" s="412">
        <v>46.114551740879158</v>
      </c>
      <c r="BC38" s="458"/>
      <c r="BD38" s="411">
        <v>28953.141331158255</v>
      </c>
      <c r="BE38" s="411">
        <v>1623.4758139076657</v>
      </c>
      <c r="BF38" s="411">
        <v>222909.28509446565</v>
      </c>
      <c r="BG38" s="411">
        <v>4620.8220823947158</v>
      </c>
    </row>
    <row r="39" spans="1:59" s="408" customFormat="1">
      <c r="A39" s="409" t="s">
        <v>1004</v>
      </c>
      <c r="B39" s="409">
        <v>479</v>
      </c>
      <c r="C39" s="408" t="s">
        <v>230</v>
      </c>
      <c r="D39" s="410">
        <v>91.306220915474611</v>
      </c>
      <c r="E39" s="410">
        <v>54.346692143105933</v>
      </c>
      <c r="F39" s="410">
        <v>0.85695999999999994</v>
      </c>
      <c r="G39" s="410">
        <v>0.40300400000000003</v>
      </c>
      <c r="H39" s="410">
        <v>3.0009999999999999</v>
      </c>
      <c r="I39" s="410">
        <v>7.9000000000000001E-2</v>
      </c>
      <c r="J39" s="410">
        <v>17.889757790238072</v>
      </c>
      <c r="K39" s="410">
        <v>22.603513659027605</v>
      </c>
      <c r="L39" s="410">
        <v>0.36699999999999999</v>
      </c>
      <c r="M39" s="410">
        <v>1E-3</v>
      </c>
      <c r="N39" s="410">
        <v>5.0999999999999997E-2</v>
      </c>
      <c r="O39" s="410">
        <v>0.54828899999999992</v>
      </c>
      <c r="P39" s="410">
        <v>100.14721659237161</v>
      </c>
      <c r="Q39" s="411">
        <v>3751.9638183613033</v>
      </c>
      <c r="R39" s="411"/>
      <c r="S39" s="411">
        <v>161396.92787400002</v>
      </c>
      <c r="T39" s="412">
        <v>19.311718359945839</v>
      </c>
      <c r="U39" s="458">
        <v>2.7385918835294107E-2</v>
      </c>
      <c r="V39" s="410">
        <v>1.5436281207194005</v>
      </c>
      <c r="W39" s="410">
        <v>1.5137406252104246E-2</v>
      </c>
      <c r="X39" s="410"/>
      <c r="Y39" s="410">
        <v>0.13782336251953997</v>
      </c>
      <c r="Z39" s="410"/>
      <c r="AA39" s="412">
        <v>14.017086712801342</v>
      </c>
      <c r="AB39" s="412">
        <v>41.619917702377869</v>
      </c>
      <c r="AC39" s="412">
        <v>0.57395928991812217</v>
      </c>
      <c r="AD39" s="412">
        <v>6.3795013817219024</v>
      </c>
      <c r="AE39" s="412">
        <v>31.340063384131408</v>
      </c>
      <c r="AF39" s="412">
        <v>641.08891879155988</v>
      </c>
      <c r="AG39" s="412">
        <v>5.6731452508149385</v>
      </c>
      <c r="AH39" s="412">
        <v>19.311718359945839</v>
      </c>
      <c r="AI39" s="412">
        <v>0.7018062798614717</v>
      </c>
      <c r="AJ39" s="412">
        <v>1.548693815041521</v>
      </c>
      <c r="AK39" s="412">
        <v>4589.2174697735009</v>
      </c>
      <c r="AL39" s="412">
        <v>3.8195847587032294</v>
      </c>
      <c r="AM39" s="455">
        <v>0.44203887536621195</v>
      </c>
      <c r="AN39" s="455">
        <v>2.1237181287673557</v>
      </c>
      <c r="AO39" s="455">
        <v>0.31022649562356158</v>
      </c>
      <c r="AP39" s="455">
        <v>7.0147005117591483</v>
      </c>
      <c r="AQ39" s="455">
        <v>0.64635162600963592</v>
      </c>
      <c r="AR39" s="455">
        <v>6.9523276742699688E-2</v>
      </c>
      <c r="AS39" s="455">
        <v>0.4170720782909263</v>
      </c>
      <c r="AT39" s="455">
        <v>5.9941459234299575E-2</v>
      </c>
      <c r="AU39" s="412">
        <v>399.61560362392117</v>
      </c>
      <c r="AV39" s="412">
        <v>0.88188090396422891</v>
      </c>
      <c r="AW39" s="412">
        <v>27.712940240246155</v>
      </c>
      <c r="AX39" s="411">
        <v>656.33633548432533</v>
      </c>
      <c r="AY39" s="412">
        <v>34.700026886617259</v>
      </c>
      <c r="AZ39" s="412">
        <v>27.589931493448983</v>
      </c>
      <c r="BA39" s="412">
        <v>2.0704834957311089</v>
      </c>
      <c r="BB39" s="412">
        <v>36.109429297373865</v>
      </c>
      <c r="BC39" s="458"/>
      <c r="BD39" s="411">
        <v>25156.772643259683</v>
      </c>
      <c r="BE39" s="411">
        <v>2134.7232584748954</v>
      </c>
      <c r="BF39" s="411">
        <v>233169.78912029057</v>
      </c>
      <c r="BG39" s="411">
        <v>4239.1153264873192</v>
      </c>
    </row>
    <row r="40" spans="1:59" s="408" customFormat="1">
      <c r="A40" s="409" t="s">
        <v>1004</v>
      </c>
      <c r="B40" s="409">
        <v>480</v>
      </c>
      <c r="C40" s="408" t="s">
        <v>233</v>
      </c>
      <c r="D40" s="410">
        <v>91.58062966613339</v>
      </c>
      <c r="E40" s="410">
        <v>54.174712369122972</v>
      </c>
      <c r="F40" s="410">
        <v>0.81432000000000004</v>
      </c>
      <c r="G40" s="410">
        <v>0.41854400000000003</v>
      </c>
      <c r="H40" s="410">
        <v>2.9350000000000001</v>
      </c>
      <c r="I40" s="410">
        <v>7.9000000000000001E-2</v>
      </c>
      <c r="J40" s="410">
        <v>18.120860432514419</v>
      </c>
      <c r="K40" s="410">
        <v>22.235452460090819</v>
      </c>
      <c r="L40" s="410">
        <v>0.32300000000000001</v>
      </c>
      <c r="M40" s="410">
        <v>7.0000000000000001E-3</v>
      </c>
      <c r="N40" s="410">
        <v>4.4999999999999998E-2</v>
      </c>
      <c r="O40" s="410">
        <v>0.713646</v>
      </c>
      <c r="P40" s="410">
        <v>99.866535261728202</v>
      </c>
      <c r="Q40" s="411">
        <v>4883.5084619940781</v>
      </c>
      <c r="R40" s="411"/>
      <c r="S40" s="411">
        <v>165335.5266444</v>
      </c>
      <c r="T40" s="412">
        <v>21.071634299736935</v>
      </c>
      <c r="U40" s="458">
        <v>3.0440833732226242E-3</v>
      </c>
      <c r="V40" s="410">
        <v>1.7400618843269466</v>
      </c>
      <c r="W40" s="410">
        <v>2.2624922513371799E-2</v>
      </c>
      <c r="X40" s="410"/>
      <c r="Y40" s="410">
        <v>0.12316068271838274</v>
      </c>
      <c r="Z40" s="410"/>
      <c r="AA40" s="412">
        <v>15.965401562131772</v>
      </c>
      <c r="AB40" s="412">
        <v>46.733620083658991</v>
      </c>
      <c r="AC40" s="412">
        <v>0.69762634723789851</v>
      </c>
      <c r="AD40" s="412">
        <v>7.1229242273497748</v>
      </c>
      <c r="AE40" s="412">
        <v>32.533819498132267</v>
      </c>
      <c r="AF40" s="412">
        <v>731.46168188487786</v>
      </c>
      <c r="AG40" s="412">
        <v>5.7445222421322697</v>
      </c>
      <c r="AH40" s="412">
        <v>21.071634299736935</v>
      </c>
      <c r="AI40" s="412">
        <v>0.81739663455189115</v>
      </c>
      <c r="AJ40" s="412">
        <v>1.5113510502751639</v>
      </c>
      <c r="AK40" s="412">
        <v>4357.036790701407</v>
      </c>
      <c r="AL40" s="412">
        <v>3.5750602521974981</v>
      </c>
      <c r="AM40" s="455">
        <v>0.40085693776258202</v>
      </c>
      <c r="AN40" s="455">
        <v>1.9065230466028669</v>
      </c>
      <c r="AO40" s="455">
        <v>0.29191042480938778</v>
      </c>
      <c r="AP40" s="455">
        <v>6.5182083775238153</v>
      </c>
      <c r="AQ40" s="455">
        <v>0.63753478202010849</v>
      </c>
      <c r="AR40" s="455">
        <v>5.1534482346841465E-2</v>
      </c>
      <c r="AS40" s="455">
        <v>0.34091678425792299</v>
      </c>
      <c r="AT40" s="455">
        <v>4.6274312138816748E-2</v>
      </c>
      <c r="AU40" s="412">
        <v>357.55515897984793</v>
      </c>
      <c r="AV40" s="412">
        <v>0.6167754861617295</v>
      </c>
      <c r="AW40" s="412">
        <v>25.076679773401356</v>
      </c>
      <c r="AX40" s="411">
        <v>603.35414020893552</v>
      </c>
      <c r="AY40" s="412">
        <v>37.21346047608229</v>
      </c>
      <c r="AZ40" s="412">
        <v>26.120578300172909</v>
      </c>
      <c r="BA40" s="412">
        <v>1.6558889475654044</v>
      </c>
      <c r="BB40" s="412">
        <v>34.812581866782224</v>
      </c>
      <c r="BC40" s="458"/>
      <c r="BD40" s="411">
        <v>23825.516453544649</v>
      </c>
      <c r="BE40" s="411">
        <v>1796.1028123650783</v>
      </c>
      <c r="BF40" s="411">
        <v>227664.75690306921</v>
      </c>
      <c r="BG40" s="411">
        <v>4120.0028386839567</v>
      </c>
    </row>
    <row r="41" spans="1:59" s="408" customFormat="1">
      <c r="A41" s="409" t="s">
        <v>1004</v>
      </c>
      <c r="B41" s="409">
        <v>480</v>
      </c>
      <c r="C41" s="408" t="s">
        <v>266</v>
      </c>
      <c r="D41" s="410">
        <v>88.631543864793613</v>
      </c>
      <c r="E41" s="410">
        <v>53.038378302277756</v>
      </c>
      <c r="F41" s="410">
        <v>1.3904799999999999</v>
      </c>
      <c r="G41" s="410">
        <v>0.87956400000000001</v>
      </c>
      <c r="H41" s="410">
        <v>4.0010000000000003</v>
      </c>
      <c r="I41" s="410">
        <v>0.104</v>
      </c>
      <c r="J41" s="410">
        <v>17.705250377972238</v>
      </c>
      <c r="K41" s="410">
        <v>21.673359997664441</v>
      </c>
      <c r="L41" s="410">
        <v>0.45300000000000001</v>
      </c>
      <c r="M41" s="410">
        <v>6.0000000000000001E-3</v>
      </c>
      <c r="N41" s="410">
        <v>4.1000000000000002E-2</v>
      </c>
      <c r="O41" s="410">
        <v>0.60824299999999998</v>
      </c>
      <c r="P41" s="410">
        <v>99.900275677914436</v>
      </c>
      <c r="Q41" s="411">
        <v>4162.2314669299112</v>
      </c>
      <c r="R41" s="411"/>
      <c r="S41" s="411">
        <v>158835.41164470001</v>
      </c>
      <c r="T41" s="412">
        <v>54.877572943339054</v>
      </c>
      <c r="U41" s="458">
        <v>7.4998557939153332E-2</v>
      </c>
      <c r="V41" s="410">
        <v>2.0294101657623691</v>
      </c>
      <c r="W41" s="410">
        <v>5.7836082221508198E-2</v>
      </c>
      <c r="X41" s="410"/>
      <c r="Y41" s="410">
        <v>0.24168218403258615</v>
      </c>
      <c r="Z41" s="410">
        <v>2.2387770012021434E-2</v>
      </c>
      <c r="AA41" s="412">
        <v>18.314043171024451</v>
      </c>
      <c r="AB41" s="412">
        <v>50.212356257182691</v>
      </c>
      <c r="AC41" s="412">
        <v>0.62549193027564587</v>
      </c>
      <c r="AD41" s="412">
        <v>7.2248209421160308</v>
      </c>
      <c r="AE41" s="412">
        <v>34.166128159712358</v>
      </c>
      <c r="AF41" s="412">
        <v>682.0233738208567</v>
      </c>
      <c r="AG41" s="412">
        <v>5.7092282241108299</v>
      </c>
      <c r="AH41" s="412">
        <v>54.877572943339054</v>
      </c>
      <c r="AI41" s="412">
        <v>1.6799670710448555</v>
      </c>
      <c r="AJ41" s="412">
        <v>1.4984420985071383</v>
      </c>
      <c r="AK41" s="412">
        <v>6170.5420382810489</v>
      </c>
      <c r="AL41" s="412">
        <v>3.8652012209619153</v>
      </c>
      <c r="AM41" s="455">
        <v>0.41951373713318718</v>
      </c>
      <c r="AN41" s="455">
        <v>1.995823977255119</v>
      </c>
      <c r="AO41" s="455">
        <v>0.32703614147701665</v>
      </c>
      <c r="AP41" s="455">
        <v>6.8703762676441977</v>
      </c>
      <c r="AQ41" s="455">
        <v>0.80916159421775813</v>
      </c>
      <c r="AR41" s="455">
        <v>9.0750134477421307E-2</v>
      </c>
      <c r="AS41" s="455">
        <v>0.38130991125943253</v>
      </c>
      <c r="AT41" s="455">
        <v>6.5566285913190997E-2</v>
      </c>
      <c r="AU41" s="412">
        <v>375.40686292498469</v>
      </c>
      <c r="AV41" s="412">
        <v>1.138738480969538</v>
      </c>
      <c r="AW41" s="412">
        <v>28.756088312965833</v>
      </c>
      <c r="AX41" s="411">
        <v>605.57951799230352</v>
      </c>
      <c r="AY41" s="412">
        <v>37.082964552273758</v>
      </c>
      <c r="AZ41" s="412">
        <v>26.600531139361372</v>
      </c>
      <c r="BA41" s="412">
        <v>1.5695041792087161</v>
      </c>
      <c r="BB41" s="412">
        <v>39.025166695842096</v>
      </c>
      <c r="BC41" s="458"/>
      <c r="BD41" s="411">
        <v>24955.587950209407</v>
      </c>
      <c r="BE41" s="411">
        <v>3008.6615392376048</v>
      </c>
      <c r="BF41" s="411">
        <v>232311.61935018961</v>
      </c>
      <c r="BG41" s="411">
        <v>5591.2198155127444</v>
      </c>
    </row>
    <row r="42" spans="1:59" s="408" customFormat="1">
      <c r="A42" s="409" t="s">
        <v>1004</v>
      </c>
      <c r="B42" s="409">
        <v>480</v>
      </c>
      <c r="C42" s="408" t="s">
        <v>267</v>
      </c>
      <c r="D42" s="410">
        <v>92.193726975245667</v>
      </c>
      <c r="E42" s="410">
        <v>53.781926626242765</v>
      </c>
      <c r="F42" s="410">
        <v>0.84136000000000011</v>
      </c>
      <c r="G42" s="410">
        <v>0.48691999999999996</v>
      </c>
      <c r="H42" s="410">
        <v>2.6549999999999998</v>
      </c>
      <c r="I42" s="410">
        <v>6.6000000000000003E-2</v>
      </c>
      <c r="J42" s="410">
        <v>17.797903924128928</v>
      </c>
      <c r="K42" s="410">
        <v>22.847798668690878</v>
      </c>
      <c r="L42" s="410">
        <v>0.42099999999999999</v>
      </c>
      <c r="M42" s="410">
        <v>8.9999999999999993E-3</v>
      </c>
      <c r="N42" s="410">
        <v>4.9000000000000002E-2</v>
      </c>
      <c r="O42" s="410">
        <v>0.88480499999999995</v>
      </c>
      <c r="P42" s="410">
        <v>99.840714219062576</v>
      </c>
      <c r="Q42" s="411">
        <v>6054.7564264560706</v>
      </c>
      <c r="R42" s="411"/>
      <c r="S42" s="411">
        <v>163466.11925700001</v>
      </c>
      <c r="T42" s="412">
        <v>21.827301995876645</v>
      </c>
      <c r="U42" s="458">
        <v>4.8369965961096391E-2</v>
      </c>
      <c r="V42" s="410">
        <v>1.901810951822984</v>
      </c>
      <c r="W42" s="410">
        <v>3.718486583754247E-2</v>
      </c>
      <c r="X42" s="410"/>
      <c r="Y42" s="410">
        <v>0.12120550697864385</v>
      </c>
      <c r="Z42" s="410">
        <v>5.0632423177406731E-3</v>
      </c>
      <c r="AA42" s="412">
        <v>15.855512720281457</v>
      </c>
      <c r="AB42" s="412">
        <v>48.712549630276982</v>
      </c>
      <c r="AC42" s="412">
        <v>0.70665918108908632</v>
      </c>
      <c r="AD42" s="412">
        <v>7.1598707731913063</v>
      </c>
      <c r="AE42" s="412">
        <v>35.22924832936986</v>
      </c>
      <c r="AF42" s="412">
        <v>703.60975897265166</v>
      </c>
      <c r="AG42" s="412">
        <v>6.3690599036128006</v>
      </c>
      <c r="AH42" s="412">
        <v>21.827301995876645</v>
      </c>
      <c r="AI42" s="412">
        <v>0.88607628563563545</v>
      </c>
      <c r="AJ42" s="412">
        <v>1.7429813109318186</v>
      </c>
      <c r="AK42" s="412">
        <v>4802.4595536945226</v>
      </c>
      <c r="AL42" s="412">
        <v>3.9888632237482482</v>
      </c>
      <c r="AM42" s="455">
        <v>0.46030967278059054</v>
      </c>
      <c r="AN42" s="455">
        <v>2.3079730261750404</v>
      </c>
      <c r="AO42" s="455">
        <v>0.35513162062998949</v>
      </c>
      <c r="AP42" s="455">
        <v>8.0476608695303202</v>
      </c>
      <c r="AQ42" s="455">
        <v>0.78239232449516194</v>
      </c>
      <c r="AR42" s="455">
        <v>8.8132934282034253E-2</v>
      </c>
      <c r="AS42" s="455">
        <v>0.50144241646147247</v>
      </c>
      <c r="AT42" s="455">
        <v>6.0844637812954835E-2</v>
      </c>
      <c r="AU42" s="412">
        <v>376.57620226679774</v>
      </c>
      <c r="AV42" s="412">
        <v>0.78801681693019621</v>
      </c>
      <c r="AW42" s="412">
        <v>28.959994545447262</v>
      </c>
      <c r="AX42" s="411">
        <v>668.74837847589242</v>
      </c>
      <c r="AY42" s="412">
        <v>38.380046443040513</v>
      </c>
      <c r="AZ42" s="412">
        <v>28.68499848734978</v>
      </c>
      <c r="BA42" s="412">
        <v>1.8870910774952248</v>
      </c>
      <c r="BB42" s="412">
        <v>40.128019765484353</v>
      </c>
      <c r="BC42" s="458"/>
      <c r="BD42" s="411">
        <v>25699.717326330996</v>
      </c>
      <c r="BE42" s="411">
        <v>1732.1617547891935</v>
      </c>
      <c r="BF42" s="411">
        <v>237630.34027833454</v>
      </c>
      <c r="BG42" s="411">
        <v>4357.8159672629654</v>
      </c>
    </row>
    <row r="43" spans="1:59" s="408" customFormat="1">
      <c r="A43" s="409" t="s">
        <v>1004</v>
      </c>
      <c r="B43" s="409">
        <v>480</v>
      </c>
      <c r="C43" s="408" t="s">
        <v>270</v>
      </c>
      <c r="D43" s="410">
        <v>91.124915645625521</v>
      </c>
      <c r="E43" s="410">
        <v>53.961827950593779</v>
      </c>
      <c r="F43" s="410">
        <v>0.87256</v>
      </c>
      <c r="G43" s="410">
        <v>0.49002799999999996</v>
      </c>
      <c r="H43" s="410">
        <v>3.0779999999999998</v>
      </c>
      <c r="I43" s="410">
        <v>8.4000000000000005E-2</v>
      </c>
      <c r="J43" s="410">
        <v>17.938245469333516</v>
      </c>
      <c r="K43" s="410">
        <v>22.301168019622729</v>
      </c>
      <c r="L43" s="410">
        <v>0.46800000000000003</v>
      </c>
      <c r="M43" s="410">
        <v>1.0999999999999999E-2</v>
      </c>
      <c r="N43" s="410">
        <v>0.05</v>
      </c>
      <c r="O43" s="410">
        <v>0.88673900000000005</v>
      </c>
      <c r="P43" s="410">
        <v>100.14156843955003</v>
      </c>
      <c r="Q43" s="411">
        <v>6067.9908667324798</v>
      </c>
      <c r="R43" s="411"/>
      <c r="S43" s="411">
        <v>160212.49418579999</v>
      </c>
      <c r="T43" s="412">
        <v>33.055617085713678</v>
      </c>
      <c r="U43" s="458">
        <v>2.149419878086473E-2</v>
      </c>
      <c r="V43" s="410">
        <v>1.8368411395702466</v>
      </c>
      <c r="W43" s="410">
        <v>2.568499487029783E-2</v>
      </c>
      <c r="X43" s="410"/>
      <c r="Y43" s="410">
        <v>0.13631930523633254</v>
      </c>
      <c r="Z43" s="410">
        <v>6.0834892208566282E-3</v>
      </c>
      <c r="AA43" s="412">
        <v>15.852157825217686</v>
      </c>
      <c r="AB43" s="412">
        <v>47.569292053647253</v>
      </c>
      <c r="AC43" s="412">
        <v>0.74414739476382796</v>
      </c>
      <c r="AD43" s="412">
        <v>7.0150371397365001</v>
      </c>
      <c r="AE43" s="412">
        <v>33.103371368181477</v>
      </c>
      <c r="AF43" s="412">
        <v>667.68194971986463</v>
      </c>
      <c r="AG43" s="412">
        <v>5.365609908244986</v>
      </c>
      <c r="AH43" s="412">
        <v>33.055617085713678</v>
      </c>
      <c r="AI43" s="412">
        <v>1.3724583012481688</v>
      </c>
      <c r="AJ43" s="412">
        <v>1.4465251737126286</v>
      </c>
      <c r="AK43" s="412">
        <v>5195.1110619037618</v>
      </c>
      <c r="AL43" s="412">
        <v>3.8586680042165562</v>
      </c>
      <c r="AM43" s="455">
        <v>0.40658940559055373</v>
      </c>
      <c r="AN43" s="455">
        <v>2.0016221486554793</v>
      </c>
      <c r="AO43" s="455">
        <v>0.29462393850672158</v>
      </c>
      <c r="AP43" s="455">
        <v>7.0493762908060207</v>
      </c>
      <c r="AQ43" s="455">
        <v>0.66351947264493039</v>
      </c>
      <c r="AR43" s="455">
        <v>7.6715164069856373E-2</v>
      </c>
      <c r="AS43" s="455">
        <v>0.40140138731611719</v>
      </c>
      <c r="AT43" s="455">
        <v>5.1229458317858322E-2</v>
      </c>
      <c r="AU43" s="412">
        <v>380.81620799011318</v>
      </c>
      <c r="AV43" s="412">
        <v>0.92048153344747297</v>
      </c>
      <c r="AW43" s="412">
        <v>26.007766308706962</v>
      </c>
      <c r="AX43" s="411">
        <v>639.08069477965898</v>
      </c>
      <c r="AY43" s="412">
        <v>37.500514088647527</v>
      </c>
      <c r="AZ43" s="412">
        <v>26.353931670628125</v>
      </c>
      <c r="BA43" s="412">
        <v>1.4603796933841064</v>
      </c>
      <c r="BB43" s="412">
        <v>42.789883638916329</v>
      </c>
      <c r="BC43" s="458"/>
      <c r="BD43" s="411">
        <v>24250.042829647547</v>
      </c>
      <c r="BE43" s="411">
        <v>2507.6375088152731</v>
      </c>
      <c r="BF43" s="411">
        <v>228168.55703671058</v>
      </c>
      <c r="BG43" s="411">
        <v>4671.5082299081223</v>
      </c>
    </row>
    <row r="44" spans="1:59" s="408" customFormat="1">
      <c r="A44" s="409" t="s">
        <v>1004</v>
      </c>
      <c r="B44" s="409">
        <v>480</v>
      </c>
      <c r="C44" s="408" t="s">
        <v>277</v>
      </c>
      <c r="D44" s="410">
        <v>91.541839450010016</v>
      </c>
      <c r="E44" s="410">
        <v>53.635406882731651</v>
      </c>
      <c r="F44" s="410">
        <v>0.89439999999999997</v>
      </c>
      <c r="G44" s="410">
        <v>0.55218800000000001</v>
      </c>
      <c r="H44" s="410">
        <v>2.8809999999999998</v>
      </c>
      <c r="I44" s="410">
        <v>7.5999999999999998E-2</v>
      </c>
      <c r="J44" s="410">
        <v>17.698386135436248</v>
      </c>
      <c r="K44" s="410">
        <v>22.569217731802109</v>
      </c>
      <c r="L44" s="410">
        <v>0.46800000000000003</v>
      </c>
      <c r="M44" s="410">
        <v>6.0000000000000001E-3</v>
      </c>
      <c r="N44" s="410">
        <v>4.9000000000000002E-2</v>
      </c>
      <c r="O44" s="410">
        <v>0.97086799999999995</v>
      </c>
      <c r="P44" s="410">
        <v>99.800466749970013</v>
      </c>
      <c r="Q44" s="411">
        <v>6643.6890187561712</v>
      </c>
      <c r="R44" s="411"/>
      <c r="S44" s="411">
        <v>160398.007896</v>
      </c>
      <c r="T44" s="412">
        <v>22.391881205410733</v>
      </c>
      <c r="U44" s="458">
        <v>2.747232382454462E-2</v>
      </c>
      <c r="V44" s="410">
        <v>1.6760991215715435</v>
      </c>
      <c r="W44" s="410">
        <v>3.3274778638951487E-2</v>
      </c>
      <c r="X44" s="410"/>
      <c r="Y44" s="410">
        <v>0.13325760767836461</v>
      </c>
      <c r="Z44" s="410"/>
      <c r="AA44" s="412">
        <v>16.467959890339785</v>
      </c>
      <c r="AB44" s="412">
        <v>47.654031574770805</v>
      </c>
      <c r="AC44" s="412">
        <v>0.67104249278042538</v>
      </c>
      <c r="AD44" s="412">
        <v>6.8781017476194304</v>
      </c>
      <c r="AE44" s="412">
        <v>32.429413112700018</v>
      </c>
      <c r="AF44" s="412">
        <v>699.52610790863798</v>
      </c>
      <c r="AG44" s="412">
        <v>5.7557018941180216</v>
      </c>
      <c r="AH44" s="412">
        <v>22.391881205410733</v>
      </c>
      <c r="AI44" s="412">
        <v>0.9805761352697413</v>
      </c>
      <c r="AJ44" s="412">
        <v>1.4506118499394673</v>
      </c>
      <c r="AK44" s="412">
        <v>5216.3315769021974</v>
      </c>
      <c r="AL44" s="412">
        <v>3.5718160161133516</v>
      </c>
      <c r="AM44" s="455">
        <v>0.37533797275820269</v>
      </c>
      <c r="AN44" s="455">
        <v>1.8259202842926476</v>
      </c>
      <c r="AO44" s="455">
        <v>0.2775710801262869</v>
      </c>
      <c r="AP44" s="455">
        <v>6.2418711046623265</v>
      </c>
      <c r="AQ44" s="455">
        <v>0.59923079993971606</v>
      </c>
      <c r="AR44" s="455">
        <v>6.7029407882793143E-2</v>
      </c>
      <c r="AS44" s="455">
        <v>0.38329694251374385</v>
      </c>
      <c r="AT44" s="455">
        <v>4.6212905097577313E-2</v>
      </c>
      <c r="AU44" s="412">
        <v>387.61643141338067</v>
      </c>
      <c r="AV44" s="412">
        <v>0.83260165416552534</v>
      </c>
      <c r="AW44" s="412">
        <v>26.108815338842437</v>
      </c>
      <c r="AX44" s="411">
        <v>563.65950569806569</v>
      </c>
      <c r="AY44" s="412">
        <v>33.916589741166966</v>
      </c>
      <c r="AZ44" s="412">
        <v>26.144355094500071</v>
      </c>
      <c r="BA44" s="412">
        <v>1.8218167681593884</v>
      </c>
      <c r="BB44" s="412">
        <v>41.711899702668433</v>
      </c>
      <c r="BC44" s="458"/>
      <c r="BD44" s="411">
        <v>22881.749979986289</v>
      </c>
      <c r="BE44" s="411">
        <v>2819.785394567301</v>
      </c>
      <c r="BF44" s="411">
        <v>232380.54507419438</v>
      </c>
      <c r="BG44" s="411">
        <v>4826.0462078025666</v>
      </c>
    </row>
    <row r="45" spans="1:59" s="408" customFormat="1">
      <c r="A45" s="409" t="s">
        <v>1004</v>
      </c>
      <c r="B45" s="409">
        <v>480</v>
      </c>
      <c r="C45" s="408" t="s">
        <v>278</v>
      </c>
      <c r="D45" s="410">
        <v>91.351025227372787</v>
      </c>
      <c r="E45" s="410">
        <v>53.89340952380951</v>
      </c>
      <c r="F45" s="410">
        <v>0.76960000000000006</v>
      </c>
      <c r="G45" s="410">
        <v>0.42165199999999997</v>
      </c>
      <c r="H45" s="410">
        <v>2.9849999999999999</v>
      </c>
      <c r="I45" s="410">
        <v>8.1000000000000003E-2</v>
      </c>
      <c r="J45" s="410">
        <v>17.895334815799728</v>
      </c>
      <c r="K45" s="410">
        <v>22.065336060783171</v>
      </c>
      <c r="L45" s="410">
        <v>0.38300000000000001</v>
      </c>
      <c r="M45" s="410">
        <v>4.0000000000000001E-3</v>
      </c>
      <c r="N45" s="410">
        <v>5.8000000000000003E-2</v>
      </c>
      <c r="O45" s="410">
        <v>0.72911799999999993</v>
      </c>
      <c r="P45" s="410">
        <v>99.285450400392406</v>
      </c>
      <c r="Q45" s="411">
        <v>4989.3839842053303</v>
      </c>
      <c r="R45" s="411"/>
      <c r="S45" s="411">
        <v>159969.89933400002</v>
      </c>
      <c r="T45" s="412">
        <v>18.580080100301196</v>
      </c>
      <c r="U45" s="458">
        <v>8.3702643377007644E-4</v>
      </c>
      <c r="V45" s="410">
        <v>1.503250398411704</v>
      </c>
      <c r="W45" s="410">
        <v>1.6409935322590607E-2</v>
      </c>
      <c r="X45" s="410"/>
      <c r="Y45" s="410">
        <v>0.11413920900541606</v>
      </c>
      <c r="Z45" s="410"/>
      <c r="AA45" s="412">
        <v>13.180136013066807</v>
      </c>
      <c r="AB45" s="412">
        <v>40.676958601581248</v>
      </c>
      <c r="AC45" s="412">
        <v>0.54369721982200026</v>
      </c>
      <c r="AD45" s="412">
        <v>6.2641459413427265</v>
      </c>
      <c r="AE45" s="412">
        <v>29.182238745619831</v>
      </c>
      <c r="AF45" s="412">
        <v>611.25980168463013</v>
      </c>
      <c r="AG45" s="412">
        <v>5.3601030102460152</v>
      </c>
      <c r="AH45" s="412">
        <v>18.580080100301196</v>
      </c>
      <c r="AI45" s="412">
        <v>0.66064894313786005</v>
      </c>
      <c r="AJ45" s="412">
        <v>1.4298330420297922</v>
      </c>
      <c r="AK45" s="412">
        <v>4469.6129365619781</v>
      </c>
      <c r="AL45" s="412">
        <v>3.4072681571312269</v>
      </c>
      <c r="AM45" s="455">
        <v>0.38381054784243673</v>
      </c>
      <c r="AN45" s="455">
        <v>1.8336290985042563</v>
      </c>
      <c r="AO45" s="455">
        <v>0.28450126568715289</v>
      </c>
      <c r="AP45" s="455">
        <v>6.7979443796874337</v>
      </c>
      <c r="AQ45" s="455">
        <v>0.62980675893311378</v>
      </c>
      <c r="AR45" s="455">
        <v>7.0284712911181865E-2</v>
      </c>
      <c r="AS45" s="455">
        <v>0.3667881633932582</v>
      </c>
      <c r="AT45" s="455">
        <v>5.4107332429071037E-2</v>
      </c>
      <c r="AU45" s="412">
        <v>384.13158282991606</v>
      </c>
      <c r="AV45" s="412">
        <v>0.71238091672868686</v>
      </c>
      <c r="AW45" s="412">
        <v>27.833111316881105</v>
      </c>
      <c r="AX45" s="411">
        <v>642.68614428847661</v>
      </c>
      <c r="AY45" s="412">
        <v>32.926911947476555</v>
      </c>
      <c r="AZ45" s="412">
        <v>27.119551643801703</v>
      </c>
      <c r="BA45" s="412">
        <v>1.7243010881190559</v>
      </c>
      <c r="BB45" s="412">
        <v>37.629638150496888</v>
      </c>
      <c r="BC45" s="458"/>
      <c r="BD45" s="411">
        <v>24536.964405955488</v>
      </c>
      <c r="BE45" s="411">
        <v>2001.5803933859193</v>
      </c>
      <c r="BF45" s="411">
        <v>232143.83872809296</v>
      </c>
      <c r="BG45" s="411">
        <v>4071.5938528747556</v>
      </c>
    </row>
    <row r="46" spans="1:59" s="102" customFormat="1">
      <c r="A46" s="215" t="s">
        <v>1004</v>
      </c>
      <c r="B46" s="215">
        <v>480</v>
      </c>
      <c r="C46" s="102" t="s">
        <v>281</v>
      </c>
      <c r="D46" s="413">
        <v>91.560021540519074</v>
      </c>
      <c r="E46" s="413">
        <v>53.640790943635835</v>
      </c>
      <c r="F46" s="413">
        <v>0.78104000000000007</v>
      </c>
      <c r="G46" s="413">
        <v>0.40818400000000005</v>
      </c>
      <c r="H46" s="413">
        <v>2.9089999999999998</v>
      </c>
      <c r="I46" s="413">
        <v>8.6999999999999994E-2</v>
      </c>
      <c r="J46" s="413">
        <v>17.912448988949517</v>
      </c>
      <c r="K46" s="413">
        <v>22.42321068474735</v>
      </c>
      <c r="L46" s="413">
        <v>0.38600000000000001</v>
      </c>
      <c r="M46" s="413">
        <v>1.2999999999999999E-2</v>
      </c>
      <c r="N46" s="413">
        <v>5.1999999999999998E-2</v>
      </c>
      <c r="O46" s="413">
        <v>0.75812800000000002</v>
      </c>
      <c r="P46" s="413">
        <v>99.370802617332728</v>
      </c>
      <c r="Q46" s="414">
        <v>5187.9005883514328</v>
      </c>
      <c r="R46" s="414"/>
      <c r="S46" s="414">
        <v>161168.60330760002</v>
      </c>
      <c r="T46" s="415">
        <v>21.091588782164184</v>
      </c>
      <c r="U46" s="459"/>
      <c r="V46" s="413">
        <v>1.5740674500733944</v>
      </c>
      <c r="W46" s="413">
        <v>1.2018566350531404E-2</v>
      </c>
      <c r="X46" s="413"/>
      <c r="Y46" s="413">
        <v>0.13024895278807555</v>
      </c>
      <c r="Z46" s="413"/>
      <c r="AA46" s="415">
        <v>14.84219885868638</v>
      </c>
      <c r="AB46" s="415">
        <v>44.046954567015952</v>
      </c>
      <c r="AC46" s="415">
        <v>0.64078906651725165</v>
      </c>
      <c r="AD46" s="415">
        <v>6.575326258912753</v>
      </c>
      <c r="AE46" s="415">
        <v>31.166544378046815</v>
      </c>
      <c r="AF46" s="415">
        <v>641.04028777761584</v>
      </c>
      <c r="AG46" s="415">
        <v>5.2021926689109756</v>
      </c>
      <c r="AH46" s="415">
        <v>21.091588782164184</v>
      </c>
      <c r="AI46" s="415">
        <v>0.8602989766296375</v>
      </c>
      <c r="AJ46" s="415">
        <v>1.4454201705855934</v>
      </c>
      <c r="AK46" s="415">
        <v>4769.4807828288585</v>
      </c>
      <c r="AL46" s="415">
        <v>3.6703479506749597</v>
      </c>
      <c r="AM46" s="456">
        <v>0.3803755388866023</v>
      </c>
      <c r="AN46" s="456">
        <v>1.9222591813846923</v>
      </c>
      <c r="AO46" s="456">
        <v>0.29292950119397726</v>
      </c>
      <c r="AP46" s="456">
        <v>6.7210253603243766</v>
      </c>
      <c r="AQ46" s="456">
        <v>0.64121824458808985</v>
      </c>
      <c r="AR46" s="456">
        <v>7.1976499499250196E-2</v>
      </c>
      <c r="AS46" s="456">
        <v>0.37786990817645949</v>
      </c>
      <c r="AT46" s="456">
        <v>5.3131786648868522E-2</v>
      </c>
      <c r="AU46" s="415">
        <v>402.77166747043196</v>
      </c>
      <c r="AV46" s="415">
        <v>0.76321479880070264</v>
      </c>
      <c r="AW46" s="415">
        <v>27.133874886261896</v>
      </c>
      <c r="AX46" s="414">
        <v>641.20418231953806</v>
      </c>
      <c r="AY46" s="415">
        <v>32.932119314863179</v>
      </c>
      <c r="AZ46" s="415">
        <v>27.382213191477828</v>
      </c>
      <c r="BA46" s="415">
        <v>1.4846447922614239</v>
      </c>
      <c r="BB46" s="415">
        <v>40.31815760783401</v>
      </c>
      <c r="BC46" s="459"/>
      <c r="BD46" s="414">
        <v>24599.41386058279</v>
      </c>
      <c r="BE46" s="414">
        <v>2343.2312780115285</v>
      </c>
      <c r="BF46" s="414">
        <v>232340.4953733244</v>
      </c>
      <c r="BG46" s="414">
        <v>4309.9162835893812</v>
      </c>
    </row>
    <row r="47" spans="1:59" s="102" customFormat="1">
      <c r="A47" s="215" t="s">
        <v>1004</v>
      </c>
      <c r="B47" s="215">
        <v>482</v>
      </c>
      <c r="C47" s="102" t="s">
        <v>283</v>
      </c>
      <c r="D47" s="413">
        <v>91.964177295398571</v>
      </c>
      <c r="E47" s="413">
        <v>54.304044312498753</v>
      </c>
      <c r="F47" s="413">
        <v>0.74880000000000002</v>
      </c>
      <c r="G47" s="413">
        <v>0.38435600000000003</v>
      </c>
      <c r="H47" s="413">
        <v>2.79</v>
      </c>
      <c r="I47" s="413">
        <v>7.1999999999999995E-2</v>
      </c>
      <c r="J47" s="413">
        <v>18.123381997930796</v>
      </c>
      <c r="K47" s="413">
        <v>22.634908750584934</v>
      </c>
      <c r="L47" s="413">
        <v>0.36799999999999999</v>
      </c>
      <c r="M47" s="413">
        <v>6.0000000000000001E-3</v>
      </c>
      <c r="N47" s="413">
        <v>5.2999999999999999E-2</v>
      </c>
      <c r="O47" s="413">
        <v>0.78133600000000003</v>
      </c>
      <c r="P47" s="413">
        <v>100.26582706101448</v>
      </c>
      <c r="Q47" s="414">
        <v>5346.713871668313</v>
      </c>
      <c r="R47" s="414"/>
      <c r="S47" s="414">
        <v>161047.30588170001</v>
      </c>
      <c r="T47" s="415">
        <v>17.902588571681825</v>
      </c>
      <c r="U47" s="459">
        <v>1.073304108244106E-2</v>
      </c>
      <c r="V47" s="413">
        <v>1.5144145698226008</v>
      </c>
      <c r="W47" s="413">
        <v>1.621867640767112E-2</v>
      </c>
      <c r="X47" s="413"/>
      <c r="Y47" s="413">
        <v>8.2553289250425432E-2</v>
      </c>
      <c r="Z47" s="413"/>
      <c r="AA47" s="415">
        <v>12.110961899016056</v>
      </c>
      <c r="AB47" s="415">
        <v>37.034337834602319</v>
      </c>
      <c r="AC47" s="415">
        <v>0.55634182176308888</v>
      </c>
      <c r="AD47" s="415">
        <v>5.5914037440087299</v>
      </c>
      <c r="AE47" s="415">
        <v>26.727853960560989</v>
      </c>
      <c r="AF47" s="415">
        <v>623.82712132132519</v>
      </c>
      <c r="AG47" s="415">
        <v>4.6994917040670403</v>
      </c>
      <c r="AH47" s="415">
        <v>17.902588571681825</v>
      </c>
      <c r="AI47" s="415">
        <v>0.68874051654170299</v>
      </c>
      <c r="AJ47" s="415">
        <v>1.270762377249016</v>
      </c>
      <c r="AK47" s="415">
        <v>4383.0006867656575</v>
      </c>
      <c r="AL47" s="415">
        <v>3.1391025650141184</v>
      </c>
      <c r="AM47" s="456">
        <v>0.33014553433804134</v>
      </c>
      <c r="AN47" s="456">
        <v>1.7683689616365368</v>
      </c>
      <c r="AO47" s="456">
        <v>0.2587212945677051</v>
      </c>
      <c r="AP47" s="456">
        <v>5.7753688395194223</v>
      </c>
      <c r="AQ47" s="456">
        <v>0.57799746295510235</v>
      </c>
      <c r="AR47" s="456">
        <v>6.5187049757703286E-2</v>
      </c>
      <c r="AS47" s="456">
        <v>0.30696210123548073</v>
      </c>
      <c r="AT47" s="456">
        <v>4.3369932416971756E-2</v>
      </c>
      <c r="AU47" s="415">
        <v>396.28092488534105</v>
      </c>
      <c r="AV47" s="415">
        <v>0.66765698646860383</v>
      </c>
      <c r="AW47" s="415">
        <v>24.549556975615406</v>
      </c>
      <c r="AX47" s="414">
        <v>587.55440225966731</v>
      </c>
      <c r="AY47" s="415">
        <v>31.845595032041349</v>
      </c>
      <c r="AZ47" s="415">
        <v>25.79384150131262</v>
      </c>
      <c r="BA47" s="415">
        <v>1.4310056522074406</v>
      </c>
      <c r="BB47" s="415">
        <v>32.331383123241032</v>
      </c>
      <c r="BC47" s="459"/>
      <c r="BD47" s="414">
        <v>22981.037937518809</v>
      </c>
      <c r="BE47" s="414">
        <v>2119.1011281353035</v>
      </c>
      <c r="BF47" s="414">
        <v>226069.50824278168</v>
      </c>
      <c r="BG47" s="414">
        <v>3960.7595251558341</v>
      </c>
    </row>
    <row r="48" spans="1:59" s="408" customFormat="1">
      <c r="A48" s="409" t="s">
        <v>1004</v>
      </c>
      <c r="B48" s="409">
        <v>482</v>
      </c>
      <c r="C48" s="408" t="s">
        <v>288</v>
      </c>
      <c r="D48" s="410">
        <v>90.177752701653418</v>
      </c>
      <c r="E48" s="410">
        <v>54.292154203141017</v>
      </c>
      <c r="F48" s="410">
        <v>0.8299200000000001</v>
      </c>
      <c r="G48" s="410">
        <v>0.3367</v>
      </c>
      <c r="H48" s="410">
        <v>3.5550000000000002</v>
      </c>
      <c r="I48" s="410">
        <v>0.105</v>
      </c>
      <c r="J48" s="410">
        <v>18.525709358473211</v>
      </c>
      <c r="K48" s="410">
        <v>21.734781845829925</v>
      </c>
      <c r="L48" s="410">
        <v>0.31900000000000001</v>
      </c>
      <c r="M48" s="410">
        <v>8.0000000000000002E-3</v>
      </c>
      <c r="N48" s="410">
        <v>5.2999999999999999E-2</v>
      </c>
      <c r="O48" s="410">
        <v>0.417744</v>
      </c>
      <c r="P48" s="410">
        <v>100.17700940744416</v>
      </c>
      <c r="Q48" s="411">
        <v>2858.6390997038502</v>
      </c>
      <c r="R48" s="411"/>
      <c r="S48" s="411">
        <v>159334.87163370001</v>
      </c>
      <c r="T48" s="412">
        <v>25.499964130267394</v>
      </c>
      <c r="U48" s="458"/>
      <c r="V48" s="410">
        <v>1.3811337706252502</v>
      </c>
      <c r="W48" s="410">
        <v>1.7426045627583358E-2</v>
      </c>
      <c r="X48" s="410"/>
      <c r="Y48" s="410">
        <v>0.11436118346040458</v>
      </c>
      <c r="Z48" s="410"/>
      <c r="AA48" s="412">
        <v>14.880079749072173</v>
      </c>
      <c r="AB48" s="412">
        <v>45.89620166190938</v>
      </c>
      <c r="AC48" s="412">
        <v>0.60081452533339685</v>
      </c>
      <c r="AD48" s="412">
        <v>7.1367961255159695</v>
      </c>
      <c r="AE48" s="412">
        <v>34.656701446385554</v>
      </c>
      <c r="AF48" s="412">
        <v>626.3780187890161</v>
      </c>
      <c r="AG48" s="412">
        <v>6.4021872987434714</v>
      </c>
      <c r="AH48" s="412">
        <v>25.499964130267394</v>
      </c>
      <c r="AI48" s="412">
        <v>1.1586768308830788</v>
      </c>
      <c r="AJ48" s="412">
        <v>1.7179876120370543</v>
      </c>
      <c r="AK48" s="412">
        <v>4339.9608986184048</v>
      </c>
      <c r="AL48" s="412">
        <v>4.1762429328925803</v>
      </c>
      <c r="AM48" s="455">
        <v>0.467287662348982</v>
      </c>
      <c r="AN48" s="455">
        <v>2.3771567915446998</v>
      </c>
      <c r="AO48" s="455">
        <v>0.36466148859375824</v>
      </c>
      <c r="AP48" s="455">
        <v>8.1844377259732788</v>
      </c>
      <c r="AQ48" s="455">
        <v>0.71055433577536475</v>
      </c>
      <c r="AR48" s="455">
        <v>8.3255059110743213E-2</v>
      </c>
      <c r="AS48" s="455">
        <v>0.43305500064067887</v>
      </c>
      <c r="AT48" s="455">
        <v>6.7006033733957082E-2</v>
      </c>
      <c r="AU48" s="412">
        <v>377.48660357039194</v>
      </c>
      <c r="AV48" s="412">
        <v>0.75417235909847202</v>
      </c>
      <c r="AW48" s="412">
        <v>27.548501488548396</v>
      </c>
      <c r="AX48" s="411">
        <v>709.74883531672867</v>
      </c>
      <c r="AY48" s="412">
        <v>39.701783220072528</v>
      </c>
      <c r="AZ48" s="412">
        <v>28.365483210348643</v>
      </c>
      <c r="BA48" s="412">
        <v>1.4493478932892483</v>
      </c>
      <c r="BB48" s="412">
        <v>40.507696161516598</v>
      </c>
      <c r="BC48" s="458"/>
      <c r="BD48" s="411">
        <v>26663.135306933927</v>
      </c>
      <c r="BE48" s="411">
        <v>1879.3442463092751</v>
      </c>
      <c r="BF48" s="411">
        <v>229907.95359655208</v>
      </c>
      <c r="BG48" s="411">
        <v>4013.3397505663966</v>
      </c>
    </row>
    <row r="49" spans="1:59" s="102" customFormat="1">
      <c r="A49" s="215" t="s">
        <v>1004</v>
      </c>
      <c r="B49" s="215">
        <v>482</v>
      </c>
      <c r="C49" s="102" t="s">
        <v>291</v>
      </c>
      <c r="D49" s="413">
        <v>91.268248768063103</v>
      </c>
      <c r="E49" s="413">
        <v>54.295880677858086</v>
      </c>
      <c r="F49" s="413">
        <v>0.71344000000000007</v>
      </c>
      <c r="G49" s="413">
        <v>0.35327600000000003</v>
      </c>
      <c r="H49" s="413">
        <v>3.0840000000000001</v>
      </c>
      <c r="I49" s="413">
        <v>8.6999999999999994E-2</v>
      </c>
      <c r="J49" s="413">
        <v>18.296980706877918</v>
      </c>
      <c r="K49" s="413">
        <v>22.103554552259759</v>
      </c>
      <c r="L49" s="413">
        <v>0.38700000000000001</v>
      </c>
      <c r="M49" s="413">
        <v>5.0000000000000001E-3</v>
      </c>
      <c r="N49" s="413">
        <v>5.3999999999999999E-2</v>
      </c>
      <c r="O49" s="413">
        <v>0.69430599999999998</v>
      </c>
      <c r="P49" s="413">
        <v>100.07443793699578</v>
      </c>
      <c r="Q49" s="414">
        <v>4751.16405923001</v>
      </c>
      <c r="R49" s="414"/>
      <c r="S49" s="414">
        <v>159648.8179125</v>
      </c>
      <c r="T49" s="415">
        <v>29.645605219409823</v>
      </c>
      <c r="U49" s="459">
        <v>2.4818074540025516E-2</v>
      </c>
      <c r="V49" s="413">
        <v>1.7777059845085006</v>
      </c>
      <c r="W49" s="413">
        <v>2.679072567471014E-2</v>
      </c>
      <c r="X49" s="413"/>
      <c r="Y49" s="413">
        <v>0.14838097196483468</v>
      </c>
      <c r="Z49" s="413"/>
      <c r="AA49" s="415">
        <v>16.308415710386488</v>
      </c>
      <c r="AB49" s="415">
        <v>49.773568259296376</v>
      </c>
      <c r="AC49" s="415">
        <v>0.70007392693583193</v>
      </c>
      <c r="AD49" s="415">
        <v>7.2193273666720073</v>
      </c>
      <c r="AE49" s="415">
        <v>33.937430610697753</v>
      </c>
      <c r="AF49" s="415">
        <v>686.25718165399303</v>
      </c>
      <c r="AG49" s="415">
        <v>6.1628079936513052</v>
      </c>
      <c r="AH49" s="415">
        <v>29.645605219409823</v>
      </c>
      <c r="AI49" s="415">
        <v>1.413664095123975</v>
      </c>
      <c r="AJ49" s="415">
        <v>1.6532012204578237</v>
      </c>
      <c r="AK49" s="415">
        <v>4645.8915608168254</v>
      </c>
      <c r="AL49" s="415">
        <v>3.8881579197565128</v>
      </c>
      <c r="AM49" s="456">
        <v>0.4204721253959996</v>
      </c>
      <c r="AN49" s="456">
        <v>2.1671152793278465</v>
      </c>
      <c r="AO49" s="456">
        <v>0.29030887088970259</v>
      </c>
      <c r="AP49" s="456">
        <v>7.2064845195429177</v>
      </c>
      <c r="AQ49" s="456">
        <v>0.63537484680631506</v>
      </c>
      <c r="AR49" s="456">
        <v>7.0469361452906651E-2</v>
      </c>
      <c r="AS49" s="456">
        <v>0.30680622546074987</v>
      </c>
      <c r="AT49" s="456">
        <v>4.454163902728682E-2</v>
      </c>
      <c r="AU49" s="415">
        <v>394.59202492768162</v>
      </c>
      <c r="AV49" s="415">
        <v>0.74683927451176479</v>
      </c>
      <c r="AW49" s="415">
        <v>26.011445701258889</v>
      </c>
      <c r="AX49" s="414">
        <v>648.9478360079197</v>
      </c>
      <c r="AY49" s="415">
        <v>37.974474861193734</v>
      </c>
      <c r="AZ49" s="415">
        <v>26.751937324050676</v>
      </c>
      <c r="BA49" s="415">
        <v>2.1549202560539622</v>
      </c>
      <c r="BB49" s="415">
        <v>42.201942214431931</v>
      </c>
      <c r="BC49" s="459"/>
      <c r="BD49" s="414">
        <v>24655.588583276025</v>
      </c>
      <c r="BE49" s="414">
        <v>2427.2906630981379</v>
      </c>
      <c r="BF49" s="414">
        <v>226533.48786500184</v>
      </c>
      <c r="BG49" s="414">
        <v>4331.7161403254995</v>
      </c>
    </row>
    <row r="50" spans="1:59" s="102" customFormat="1">
      <c r="A50" s="215" t="s">
        <v>1004</v>
      </c>
      <c r="B50" s="215">
        <v>475</v>
      </c>
      <c r="C50" s="102" t="s">
        <v>65</v>
      </c>
      <c r="D50" s="413">
        <v>90.562575512680496</v>
      </c>
      <c r="E50" s="413">
        <v>54.104237990772653</v>
      </c>
      <c r="F50" s="413">
        <v>0.87360000000000004</v>
      </c>
      <c r="G50" s="413">
        <v>0.42579600000000001</v>
      </c>
      <c r="H50" s="413">
        <v>3.2679999999999998</v>
      </c>
      <c r="I50" s="413">
        <v>8.5000000000000006E-2</v>
      </c>
      <c r="J50" s="413">
        <v>17.800164691888927</v>
      </c>
      <c r="K50" s="413">
        <v>22.491966080951133</v>
      </c>
      <c r="L50" s="413">
        <v>0.42599999999999999</v>
      </c>
      <c r="M50" s="413"/>
      <c r="N50" s="413">
        <v>5.1999999999999998E-2</v>
      </c>
      <c r="O50" s="413">
        <v>0.45448999999999995</v>
      </c>
      <c r="P50" s="413">
        <v>99.981254763612725</v>
      </c>
      <c r="Q50" s="414">
        <v>3110.0934649555779</v>
      </c>
      <c r="R50" s="414"/>
      <c r="S50" s="414">
        <v>160305.25104089998</v>
      </c>
      <c r="T50" s="415">
        <v>28.914402058728626</v>
      </c>
      <c r="U50" s="459">
        <v>0.30421302146496576</v>
      </c>
      <c r="V50" s="413">
        <v>5.0285165413161659</v>
      </c>
      <c r="W50" s="413">
        <v>0.18286912552953041</v>
      </c>
      <c r="X50" s="413">
        <v>1.2002395240434827E-2</v>
      </c>
      <c r="Y50" s="413">
        <v>0.40890435634695532</v>
      </c>
      <c r="Z50" s="413">
        <v>6.1673843878693232E-3</v>
      </c>
      <c r="AA50" s="415">
        <v>22.319147058741546</v>
      </c>
      <c r="AB50" s="415">
        <v>66.342201422737233</v>
      </c>
      <c r="AC50" s="415">
        <v>1.0300907636046086</v>
      </c>
      <c r="AD50" s="415">
        <v>9.4240277450649934</v>
      </c>
      <c r="AE50" s="415">
        <v>43.486153300048052</v>
      </c>
      <c r="AF50" s="415">
        <v>801.98368240182549</v>
      </c>
      <c r="AG50" s="415">
        <v>7.6135032321776288</v>
      </c>
      <c r="AH50" s="415">
        <v>28.914402058728626</v>
      </c>
      <c r="AI50" s="415">
        <v>1.158219730729839</v>
      </c>
      <c r="AJ50" s="415">
        <v>2.0135708390644993</v>
      </c>
      <c r="AK50" s="415">
        <v>4990.1247657206259</v>
      </c>
      <c r="AL50" s="415">
        <v>5.100151732589377</v>
      </c>
      <c r="AM50" s="456">
        <v>0.55589280890070591</v>
      </c>
      <c r="AN50" s="456">
        <v>2.6935810297253564</v>
      </c>
      <c r="AO50" s="456">
        <v>0.39377694320114309</v>
      </c>
      <c r="AP50" s="456">
        <v>9.0039831686581557</v>
      </c>
      <c r="AQ50" s="456">
        <v>0.87961592659693866</v>
      </c>
      <c r="AR50" s="456">
        <v>0.11085798566807771</v>
      </c>
      <c r="AS50" s="456">
        <v>0.47720859193937132</v>
      </c>
      <c r="AT50" s="456">
        <v>6.5442496663804903E-2</v>
      </c>
      <c r="AU50" s="415">
        <v>371.42383129901924</v>
      </c>
      <c r="AV50" s="415">
        <v>0.93645428487846361</v>
      </c>
      <c r="AW50" s="415">
        <v>30.230929431923467</v>
      </c>
      <c r="AX50" s="414">
        <v>681.77067523748394</v>
      </c>
      <c r="AY50" s="415">
        <v>40.170218954542825</v>
      </c>
      <c r="AZ50" s="415">
        <v>29.602581329904506</v>
      </c>
      <c r="BA50" s="415">
        <v>1.176465600191948</v>
      </c>
      <c r="BB50" s="415">
        <v>50.85219297128593</v>
      </c>
      <c r="BC50" s="459"/>
      <c r="BD50" s="414">
        <v>26398.889645024297</v>
      </c>
      <c r="BE50" s="414">
        <v>2139.7423743600029</v>
      </c>
      <c r="BF50" s="414">
        <v>231407.08562183354</v>
      </c>
      <c r="BG50" s="414">
        <v>4534.4096213111034</v>
      </c>
    </row>
    <row r="51" spans="1:59" s="102" customFormat="1" ht="15.75" thickBot="1">
      <c r="A51" s="416" t="s">
        <v>1004</v>
      </c>
      <c r="B51" s="416">
        <v>475</v>
      </c>
      <c r="C51" s="417" t="s">
        <v>67</v>
      </c>
      <c r="D51" s="431">
        <v>89.191535368128953</v>
      </c>
      <c r="E51" s="431">
        <v>53.238566307674596</v>
      </c>
      <c r="F51" s="431">
        <v>1.45496</v>
      </c>
      <c r="G51" s="431">
        <v>0.62574399999999997</v>
      </c>
      <c r="H51" s="431">
        <v>3.762</v>
      </c>
      <c r="I51" s="431">
        <v>8.6999999999999994E-2</v>
      </c>
      <c r="J51" s="431">
        <v>17.620779755639962</v>
      </c>
      <c r="K51" s="431">
        <v>22.07218772773648</v>
      </c>
      <c r="L51" s="431">
        <v>0.44400000000000001</v>
      </c>
      <c r="M51" s="431">
        <v>7.0000000000000001E-3</v>
      </c>
      <c r="N51" s="431">
        <v>4.9000000000000002E-2</v>
      </c>
      <c r="O51" s="431">
        <v>0.42354599999999998</v>
      </c>
      <c r="P51" s="431">
        <v>99.784783791051041</v>
      </c>
      <c r="Q51" s="418">
        <v>2898.3424205330703</v>
      </c>
      <c r="R51" s="418"/>
      <c r="S51" s="418">
        <v>163601.6869683</v>
      </c>
      <c r="T51" s="432">
        <v>118.23303044526591</v>
      </c>
      <c r="U51" s="460">
        <v>14.202345202022272</v>
      </c>
      <c r="V51" s="431">
        <v>339.0133085246805</v>
      </c>
      <c r="W51" s="431">
        <v>1.3431494114248006</v>
      </c>
      <c r="X51" s="431">
        <v>0.15599774504337893</v>
      </c>
      <c r="Y51" s="431">
        <v>6.5400710432811016</v>
      </c>
      <c r="Z51" s="431">
        <v>0.2537504693874878</v>
      </c>
      <c r="AA51" s="432">
        <v>48.908717151739246</v>
      </c>
      <c r="AB51" s="432">
        <v>118.26142770684379</v>
      </c>
      <c r="AC51" s="432">
        <v>4.3911941581311567</v>
      </c>
      <c r="AD51" s="432">
        <v>16.407092453931472</v>
      </c>
      <c r="AE51" s="432">
        <v>76.981270625891753</v>
      </c>
      <c r="AF51" s="432">
        <v>886.39324283682595</v>
      </c>
      <c r="AG51" s="432">
        <v>12.395465711064208</v>
      </c>
      <c r="AH51" s="432">
        <v>118.23303044526591</v>
      </c>
      <c r="AI51" s="432">
        <v>3.6990705961560777</v>
      </c>
      <c r="AJ51" s="432">
        <v>3.0483307598333442</v>
      </c>
      <c r="AK51" s="432">
        <v>8288.2066498727945</v>
      </c>
      <c r="AL51" s="432">
        <v>7.7547507361707364</v>
      </c>
      <c r="AM51" s="457">
        <v>0.83194253227714754</v>
      </c>
      <c r="AN51" s="457">
        <v>3.8008058658958892</v>
      </c>
      <c r="AO51" s="457">
        <v>0.66440628650182809</v>
      </c>
      <c r="AP51" s="457">
        <v>14.274882274558781</v>
      </c>
      <c r="AQ51" s="457">
        <v>1.3687622542371092</v>
      </c>
      <c r="AR51" s="457">
        <v>0.15181884704265924</v>
      </c>
      <c r="AS51" s="457">
        <v>0.77403482065456197</v>
      </c>
      <c r="AT51" s="457">
        <v>0.11175005560217294</v>
      </c>
      <c r="AU51" s="432">
        <v>357.60206098603919</v>
      </c>
      <c r="AV51" s="432">
        <v>3.9865240402945066</v>
      </c>
      <c r="AW51" s="432">
        <v>32.735425700575114</v>
      </c>
      <c r="AX51" s="418">
        <v>739.99875125944027</v>
      </c>
      <c r="AY51" s="432">
        <v>54.613784160757682</v>
      </c>
      <c r="AZ51" s="432">
        <v>31.668814739379904</v>
      </c>
      <c r="BA51" s="432">
        <v>1.6823926730176053</v>
      </c>
      <c r="BB51" s="432">
        <v>66.799342775938669</v>
      </c>
      <c r="BC51" s="460">
        <v>0.14610648818317279</v>
      </c>
      <c r="BD51" s="418">
        <v>30815.041539304882</v>
      </c>
      <c r="BE51" s="418">
        <v>4484.6760567432902</v>
      </c>
      <c r="BF51" s="418">
        <v>234098.99535108003</v>
      </c>
      <c r="BG51" s="418">
        <v>7893.2322942113888</v>
      </c>
    </row>
    <row r="52" spans="1:59" s="102" customFormat="1">
      <c r="A52" s="215" t="s">
        <v>1005</v>
      </c>
      <c r="B52" s="215">
        <v>476</v>
      </c>
      <c r="C52" s="102" t="s">
        <v>636</v>
      </c>
      <c r="D52" s="413">
        <v>64.475580016125875</v>
      </c>
      <c r="E52" s="413">
        <v>51.702674717190639</v>
      </c>
      <c r="F52" s="413">
        <v>0.17264000000000002</v>
      </c>
      <c r="G52" s="413">
        <v>2.682204</v>
      </c>
      <c r="H52" s="413">
        <v>11.507999999999999</v>
      </c>
      <c r="I52" s="413">
        <v>0.29599999999999999</v>
      </c>
      <c r="J52" s="413">
        <v>11.855361807433207</v>
      </c>
      <c r="K52" s="413">
        <v>21.712280599281563</v>
      </c>
      <c r="L52" s="413">
        <v>0.58699999999999997</v>
      </c>
      <c r="M52" s="413"/>
      <c r="N52" s="413">
        <v>8.9999999999999993E-3</v>
      </c>
      <c r="O52" s="413">
        <v>6.2854999999999994E-2</v>
      </c>
      <c r="P52" s="413">
        <v>100.58801612390542</v>
      </c>
      <c r="Q52" s="414">
        <v>430.11930898321816</v>
      </c>
      <c r="R52" s="414"/>
      <c r="S52" s="414">
        <v>155924.27342310001</v>
      </c>
      <c r="T52" s="415">
        <v>65.122649033675259</v>
      </c>
      <c r="U52" s="459">
        <v>0.1623666584449121</v>
      </c>
      <c r="V52" s="413">
        <v>0.10593719255116031</v>
      </c>
      <c r="W52" s="413">
        <v>0.54784882967651105</v>
      </c>
      <c r="X52" s="413">
        <v>0.62377269353216014</v>
      </c>
      <c r="Y52" s="413">
        <v>8.5596875051054969E-2</v>
      </c>
      <c r="Z52" s="413">
        <v>2.4328371971543958E-2</v>
      </c>
      <c r="AA52" s="415">
        <v>4.3417135249357885</v>
      </c>
      <c r="AB52" s="415">
        <v>10.583878388476816</v>
      </c>
      <c r="AC52" s="415">
        <v>2.1629843238836948</v>
      </c>
      <c r="AD52" s="415">
        <v>1.3890906011807647</v>
      </c>
      <c r="AE52" s="415">
        <v>6.5605629177145195</v>
      </c>
      <c r="AF52" s="415">
        <v>5.1904055401692384</v>
      </c>
      <c r="AG52" s="415">
        <v>1.9357431987565843</v>
      </c>
      <c r="AH52" s="415">
        <v>65.122649033675259</v>
      </c>
      <c r="AI52" s="415">
        <v>1.3153336675859881</v>
      </c>
      <c r="AJ52" s="415">
        <v>0.42266559892527267</v>
      </c>
      <c r="AK52" s="415">
        <v>1035.1228280858752</v>
      </c>
      <c r="AL52" s="415">
        <v>2.1852979184124206</v>
      </c>
      <c r="AM52" s="456">
        <v>0.41898290473779143</v>
      </c>
      <c r="AN52" s="456">
        <v>2.9264038912148904</v>
      </c>
      <c r="AO52" s="456">
        <v>0.68005318956216321</v>
      </c>
      <c r="AP52" s="456">
        <v>16.307289024715885</v>
      </c>
      <c r="AQ52" s="456">
        <v>1.9361560160119358</v>
      </c>
      <c r="AR52" s="456">
        <v>0.30735518196574924</v>
      </c>
      <c r="AS52" s="456">
        <v>2.0163713743724925</v>
      </c>
      <c r="AT52" s="456">
        <v>0.30769418508638252</v>
      </c>
      <c r="AU52" s="415">
        <v>99.512631092875836</v>
      </c>
      <c r="AV52" s="415">
        <v>0.58245305623608745</v>
      </c>
      <c r="AW52" s="415">
        <v>143.63858718547453</v>
      </c>
      <c r="AX52" s="414">
        <v>2221.9989042250904</v>
      </c>
      <c r="AY52" s="415">
        <v>70.628073575290983</v>
      </c>
      <c r="AZ52" s="415">
        <v>50.824644603105405</v>
      </c>
      <c r="BA52" s="415">
        <v>2.7846541046194608</v>
      </c>
      <c r="BB52" s="415">
        <v>199.17308643807229</v>
      </c>
      <c r="BC52" s="459">
        <v>4.0307612193499417E-2</v>
      </c>
      <c r="BD52" s="414">
        <v>87125.421169752997</v>
      </c>
      <c r="BE52" s="414">
        <v>13303.181252210552</v>
      </c>
      <c r="BF52" s="414">
        <v>219204.27307150202</v>
      </c>
      <c r="BG52" s="414">
        <v>962.59382341969297</v>
      </c>
    </row>
    <row r="53" spans="1:59" s="102" customFormat="1">
      <c r="A53" s="215"/>
      <c r="B53" s="215"/>
      <c r="D53" s="413"/>
      <c r="E53" s="413"/>
      <c r="F53" s="413"/>
      <c r="G53" s="413"/>
      <c r="H53" s="413"/>
      <c r="I53" s="413"/>
      <c r="J53" s="413"/>
      <c r="K53" s="413"/>
      <c r="L53" s="413"/>
      <c r="M53" s="413"/>
      <c r="N53" s="413"/>
      <c r="O53" s="413"/>
      <c r="P53" s="413"/>
      <c r="Q53" s="414"/>
      <c r="R53" s="414"/>
      <c r="S53" s="414"/>
      <c r="T53" s="415"/>
      <c r="U53" s="415"/>
      <c r="V53" s="415"/>
      <c r="W53" s="415"/>
      <c r="X53" s="415"/>
      <c r="Y53" s="415"/>
      <c r="Z53" s="415"/>
      <c r="AA53" s="415"/>
      <c r="AB53" s="415"/>
      <c r="AC53" s="415"/>
      <c r="AD53" s="415"/>
      <c r="AE53" s="415"/>
      <c r="AF53" s="415"/>
      <c r="AG53" s="415"/>
      <c r="AH53" s="415"/>
      <c r="AI53" s="415"/>
      <c r="AJ53" s="415"/>
      <c r="AK53" s="415"/>
      <c r="AL53" s="415"/>
      <c r="AM53" s="415"/>
      <c r="AN53" s="415"/>
      <c r="AO53" s="415"/>
      <c r="AP53" s="415"/>
      <c r="AQ53" s="415"/>
      <c r="AR53" s="415"/>
      <c r="AS53" s="415"/>
      <c r="AT53" s="415"/>
      <c r="AU53" s="415"/>
      <c r="AV53" s="415"/>
      <c r="AW53" s="415"/>
      <c r="AX53" s="415"/>
      <c r="AY53" s="415"/>
      <c r="AZ53" s="415"/>
      <c r="BA53" s="415"/>
      <c r="BB53" s="415"/>
      <c r="BC53" s="415"/>
      <c r="BD53" s="415"/>
      <c r="BE53" s="415"/>
      <c r="BF53" s="415"/>
      <c r="BG53" s="415"/>
    </row>
  </sheetData>
  <autoFilter ref="B9:BH5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588"/>
  <sheetViews>
    <sheetView workbookViewId="0">
      <pane xSplit="1" ySplit="4" topLeftCell="B197" activePane="bottomRight" state="frozen"/>
      <selection pane="topRight" activeCell="B1" sqref="B1"/>
      <selection pane="bottomLeft" activeCell="A3" sqref="A3"/>
      <selection pane="bottomRight" activeCell="C16" sqref="C16"/>
    </sheetView>
  </sheetViews>
  <sheetFormatPr defaultRowHeight="12.75"/>
  <cols>
    <col min="1" max="1" width="11" style="4" customWidth="1"/>
    <col min="2" max="16384" width="9.140625" style="1"/>
  </cols>
  <sheetData>
    <row r="1" spans="1:15" ht="15.75">
      <c r="A1" s="204" t="s">
        <v>1291</v>
      </c>
      <c r="B1" s="4"/>
    </row>
    <row r="2" spans="1:15" ht="15.75">
      <c r="A2" s="204"/>
      <c r="B2" s="4"/>
    </row>
    <row r="3" spans="1:15" ht="13.5" thickBot="1">
      <c r="A3" s="1"/>
      <c r="B3" s="4" t="s">
        <v>1135</v>
      </c>
      <c r="C3" s="4" t="s">
        <v>1135</v>
      </c>
      <c r="D3" s="4" t="s">
        <v>1135</v>
      </c>
      <c r="E3" s="4"/>
      <c r="F3" s="4" t="s">
        <v>1135</v>
      </c>
      <c r="G3" s="4" t="s">
        <v>1135</v>
      </c>
      <c r="H3" s="4" t="s">
        <v>1135</v>
      </c>
      <c r="I3" s="4" t="s">
        <v>1135</v>
      </c>
      <c r="J3" s="4" t="s">
        <v>1135</v>
      </c>
      <c r="K3" s="4" t="s">
        <v>1135</v>
      </c>
      <c r="L3" s="4" t="s">
        <v>1135</v>
      </c>
      <c r="M3" s="4" t="s">
        <v>1135</v>
      </c>
      <c r="N3" s="4" t="s">
        <v>1135</v>
      </c>
    </row>
    <row r="4" spans="1:15" s="5" customFormat="1" ht="14.25">
      <c r="A4" s="7" t="s">
        <v>31</v>
      </c>
      <c r="B4" s="8" t="s">
        <v>1</v>
      </c>
      <c r="C4" s="8" t="s">
        <v>2</v>
      </c>
      <c r="D4" s="8" t="s">
        <v>3</v>
      </c>
      <c r="E4" s="8" t="s">
        <v>1016</v>
      </c>
      <c r="F4" s="8" t="s">
        <v>22</v>
      </c>
      <c r="G4" s="8" t="s">
        <v>6</v>
      </c>
      <c r="H4" s="8" t="s">
        <v>23</v>
      </c>
      <c r="I4" s="8" t="s">
        <v>24</v>
      </c>
      <c r="J4" s="8" t="s">
        <v>25</v>
      </c>
      <c r="K4" s="8" t="s">
        <v>26</v>
      </c>
      <c r="L4" s="8" t="s">
        <v>27</v>
      </c>
      <c r="M4" s="8" t="s">
        <v>28</v>
      </c>
      <c r="N4" s="8" t="s">
        <v>33</v>
      </c>
    </row>
    <row r="5" spans="1:15">
      <c r="A5" s="13">
        <v>458</v>
      </c>
      <c r="B5" s="447">
        <v>56.427999999999997</v>
      </c>
      <c r="C5" s="447">
        <v>0.161</v>
      </c>
      <c r="D5" s="447">
        <v>21.783878954607978</v>
      </c>
      <c r="E5" s="447">
        <v>0.98096465881306949</v>
      </c>
      <c r="F5" s="447">
        <v>1E-3</v>
      </c>
      <c r="G5" s="447">
        <v>0.20300000000000001</v>
      </c>
      <c r="H5" s="447">
        <v>0.206904</v>
      </c>
      <c r="I5" s="447">
        <v>20.597999999999999</v>
      </c>
      <c r="J5" s="447">
        <v>0.01</v>
      </c>
      <c r="K5" s="447"/>
      <c r="L5" s="447">
        <v>8.0000000000000002E-3</v>
      </c>
      <c r="M5" s="447">
        <v>1.2E-2</v>
      </c>
      <c r="N5" s="447">
        <f>SUM(B5:M5)</f>
        <v>100.39274761342105</v>
      </c>
      <c r="O5" s="6"/>
    </row>
    <row r="6" spans="1:15">
      <c r="A6" s="11">
        <v>458</v>
      </c>
      <c r="B6" s="6">
        <v>56.777000000000001</v>
      </c>
      <c r="C6" s="6">
        <v>0.13300000000000001</v>
      </c>
      <c r="D6" s="6">
        <v>22.020956204922296</v>
      </c>
      <c r="E6" s="6">
        <v>0.99362969548788616</v>
      </c>
      <c r="F6" s="6">
        <v>1.4E-2</v>
      </c>
      <c r="G6" s="6">
        <v>0.23499999999999999</v>
      </c>
      <c r="H6" s="6">
        <v>9.057599999999999E-2</v>
      </c>
      <c r="I6" s="6">
        <v>20.454999999999998</v>
      </c>
      <c r="J6" s="6">
        <v>1.4999999999999999E-2</v>
      </c>
      <c r="K6" s="6"/>
      <c r="L6" s="6">
        <v>7.0000000000000001E-3</v>
      </c>
      <c r="M6" s="6">
        <v>2.7E-2</v>
      </c>
      <c r="N6" s="6">
        <f t="shared" ref="N6:N69" si="0">SUM(B6:M6)</f>
        <v>100.76816190041018</v>
      </c>
      <c r="O6" s="6"/>
    </row>
    <row r="7" spans="1:15">
      <c r="A7" s="11">
        <v>458</v>
      </c>
      <c r="B7" s="6">
        <v>56.426000000000002</v>
      </c>
      <c r="C7" s="6">
        <v>0.13200000000000001</v>
      </c>
      <c r="D7" s="6">
        <v>21.902591367066954</v>
      </c>
      <c r="E7" s="6">
        <v>0.86122249388753058</v>
      </c>
      <c r="F7" s="6"/>
      <c r="G7" s="6">
        <v>0.193</v>
      </c>
      <c r="H7" s="6">
        <v>0.12254400000000001</v>
      </c>
      <c r="I7" s="6">
        <v>20.574000000000002</v>
      </c>
      <c r="J7" s="6">
        <v>0.01</v>
      </c>
      <c r="K7" s="6"/>
      <c r="L7" s="6"/>
      <c r="M7" s="6">
        <v>6.3E-2</v>
      </c>
      <c r="N7" s="6">
        <f t="shared" si="0"/>
        <v>100.28435786095449</v>
      </c>
      <c r="O7" s="6"/>
    </row>
    <row r="8" spans="1:15">
      <c r="A8" s="11">
        <v>458</v>
      </c>
      <c r="B8" s="6">
        <v>56.436</v>
      </c>
      <c r="C8" s="6">
        <v>0.10199999999999999</v>
      </c>
      <c r="D8" s="6">
        <v>21.761216537775134</v>
      </c>
      <c r="E8" s="6">
        <v>0.84970882418315175</v>
      </c>
      <c r="F8" s="6"/>
      <c r="G8" s="6">
        <v>0.21099999999999999</v>
      </c>
      <c r="H8" s="6">
        <v>0.103008</v>
      </c>
      <c r="I8" s="6">
        <v>20.324000000000002</v>
      </c>
      <c r="J8" s="6">
        <v>7.0000000000000001E-3</v>
      </c>
      <c r="K8" s="6">
        <v>2.4E-2</v>
      </c>
      <c r="L8" s="6">
        <v>6.0000000000000001E-3</v>
      </c>
      <c r="M8" s="6">
        <v>1.9E-2</v>
      </c>
      <c r="N8" s="6">
        <f t="shared" si="0"/>
        <v>99.842933361958288</v>
      </c>
      <c r="O8" s="6"/>
    </row>
    <row r="9" spans="1:15">
      <c r="A9" s="11">
        <v>458</v>
      </c>
      <c r="B9" s="6">
        <v>55.906999999999996</v>
      </c>
      <c r="C9" s="6">
        <v>0.13</v>
      </c>
      <c r="D9" s="6">
        <v>21.838117052130585</v>
      </c>
      <c r="E9" s="6">
        <v>0.72766392531673707</v>
      </c>
      <c r="F9" s="6">
        <v>3.5999999999999997E-2</v>
      </c>
      <c r="G9" s="6">
        <v>0.183</v>
      </c>
      <c r="H9" s="6">
        <v>7.8143999999999991E-2</v>
      </c>
      <c r="I9" s="6">
        <v>20.51</v>
      </c>
      <c r="J9" s="6">
        <v>1.0999999999999999E-2</v>
      </c>
      <c r="K9" s="6"/>
      <c r="L9" s="6">
        <v>6.0000000000000001E-3</v>
      </c>
      <c r="M9" s="6">
        <v>1.0999999999999999E-2</v>
      </c>
      <c r="N9" s="6">
        <f t="shared" si="0"/>
        <v>99.43792497744731</v>
      </c>
      <c r="O9" s="6"/>
    </row>
    <row r="10" spans="1:15">
      <c r="A10" s="11">
        <v>458</v>
      </c>
      <c r="B10" s="6">
        <v>56.332999999999998</v>
      </c>
      <c r="C10" s="6">
        <v>0.128</v>
      </c>
      <c r="D10" s="6">
        <v>21.807560331684826</v>
      </c>
      <c r="E10" s="6">
        <v>0.90152033785285612</v>
      </c>
      <c r="F10" s="6"/>
      <c r="G10" s="6">
        <v>0.20300000000000001</v>
      </c>
      <c r="H10" s="6">
        <v>7.4592000000000006E-2</v>
      </c>
      <c r="I10" s="6">
        <v>20.661000000000001</v>
      </c>
      <c r="J10" s="6"/>
      <c r="K10" s="6"/>
      <c r="L10" s="6"/>
      <c r="M10" s="6">
        <v>4.7E-2</v>
      </c>
      <c r="N10" s="6">
        <f t="shared" si="0"/>
        <v>100.15567266953768</v>
      </c>
      <c r="O10" s="6"/>
    </row>
    <row r="11" spans="1:15">
      <c r="A11" s="11">
        <v>458</v>
      </c>
      <c r="B11" s="6">
        <v>55.823</v>
      </c>
      <c r="C11" s="6">
        <v>0.127</v>
      </c>
      <c r="D11" s="6">
        <v>21.579370816599731</v>
      </c>
      <c r="E11" s="6">
        <v>0.94527228272949537</v>
      </c>
      <c r="F11" s="6">
        <v>1E-3</v>
      </c>
      <c r="G11" s="6">
        <v>0.21099999999999999</v>
      </c>
      <c r="H11" s="6">
        <v>8.6136000000000004E-2</v>
      </c>
      <c r="I11" s="6">
        <v>20.491</v>
      </c>
      <c r="J11" s="6"/>
      <c r="K11" s="6">
        <v>1.9E-2</v>
      </c>
      <c r="L11" s="6"/>
      <c r="M11" s="6">
        <v>3.5999999999999997E-2</v>
      </c>
      <c r="N11" s="6">
        <f t="shared" si="0"/>
        <v>99.318779099329234</v>
      </c>
      <c r="O11" s="6"/>
    </row>
    <row r="12" spans="1:15">
      <c r="A12" s="11">
        <v>458</v>
      </c>
      <c r="B12" s="6">
        <v>56.424999999999997</v>
      </c>
      <c r="C12" s="6">
        <v>0.13800000000000001</v>
      </c>
      <c r="D12" s="6">
        <v>21.860421702428322</v>
      </c>
      <c r="E12" s="6">
        <v>0.89576350300066687</v>
      </c>
      <c r="F12" s="6"/>
      <c r="G12" s="6">
        <v>0.20300000000000001</v>
      </c>
      <c r="H12" s="6">
        <v>9.2352000000000004E-2</v>
      </c>
      <c r="I12" s="6">
        <v>20.541</v>
      </c>
      <c r="J12" s="6">
        <v>2.7E-2</v>
      </c>
      <c r="K12" s="6"/>
      <c r="L12" s="6">
        <v>1.0999999999999999E-2</v>
      </c>
      <c r="M12" s="6">
        <v>8.2000000000000003E-2</v>
      </c>
      <c r="N12" s="6">
        <f t="shared" si="0"/>
        <v>100.27553720542898</v>
      </c>
      <c r="O12" s="6"/>
    </row>
    <row r="13" spans="1:15">
      <c r="A13" s="11">
        <v>458</v>
      </c>
      <c r="B13" s="6">
        <v>55.745429399999992</v>
      </c>
      <c r="C13" s="6">
        <v>0.16300000000000001</v>
      </c>
      <c r="D13" s="6">
        <v>22.123009999999997</v>
      </c>
      <c r="E13" s="6">
        <v>0.90120582351633693</v>
      </c>
      <c r="F13" s="6"/>
      <c r="G13" s="6">
        <v>0.218</v>
      </c>
      <c r="H13" s="6">
        <v>6.4385999999999999E-2</v>
      </c>
      <c r="I13" s="6">
        <v>20.446000000000002</v>
      </c>
      <c r="J13" s="6">
        <v>5.0000000000000001E-3</v>
      </c>
      <c r="K13" s="6"/>
      <c r="L13" s="6">
        <v>8.9999999999999993E-3</v>
      </c>
      <c r="M13" s="6">
        <v>6.0999999999999999E-2</v>
      </c>
      <c r="N13" s="6">
        <f t="shared" si="0"/>
        <v>99.736031223516321</v>
      </c>
      <c r="O13" s="6"/>
    </row>
    <row r="14" spans="1:15">
      <c r="A14" s="11">
        <v>458</v>
      </c>
      <c r="B14" s="6">
        <v>55.901220500000001</v>
      </c>
      <c r="C14" s="6">
        <v>0.14899999999999999</v>
      </c>
      <c r="D14" s="6">
        <v>22.120895999999998</v>
      </c>
      <c r="E14" s="6">
        <v>0.92990664592131578</v>
      </c>
      <c r="F14" s="6">
        <v>5.0000000000000001E-3</v>
      </c>
      <c r="G14" s="6">
        <v>0.21299999999999999</v>
      </c>
      <c r="H14" s="6">
        <v>0.121716</v>
      </c>
      <c r="I14" s="6">
        <v>20.411999999999999</v>
      </c>
      <c r="J14" s="6">
        <v>5.0999999999999997E-2</v>
      </c>
      <c r="K14" s="6"/>
      <c r="L14" s="6"/>
      <c r="M14" s="6">
        <v>6.4000000000000001E-2</v>
      </c>
      <c r="N14" s="6">
        <f t="shared" si="0"/>
        <v>99.9677391459213</v>
      </c>
      <c r="O14" s="6"/>
    </row>
    <row r="15" spans="1:15">
      <c r="A15" s="11">
        <v>458</v>
      </c>
      <c r="B15" s="6">
        <v>55.943889399999996</v>
      </c>
      <c r="C15" s="6">
        <v>0.14199999999999999</v>
      </c>
      <c r="D15" s="6">
        <v>22.145206999999999</v>
      </c>
      <c r="E15" s="6">
        <v>0.87824516559235377</v>
      </c>
      <c r="F15" s="6"/>
      <c r="G15" s="6">
        <v>0.21199999999999999</v>
      </c>
      <c r="H15" s="6">
        <v>0.12436199999999999</v>
      </c>
      <c r="I15" s="6">
        <v>20.588000000000001</v>
      </c>
      <c r="J15" s="6"/>
      <c r="K15" s="6"/>
      <c r="L15" s="6"/>
      <c r="M15" s="6"/>
      <c r="N15" s="6">
        <f t="shared" si="0"/>
        <v>100.03370356559236</v>
      </c>
      <c r="O15" s="6"/>
    </row>
    <row r="16" spans="1:15">
      <c r="A16" s="11">
        <v>458</v>
      </c>
      <c r="B16" s="6">
        <v>56.050065499999995</v>
      </c>
      <c r="C16" s="6">
        <v>0.14399999999999999</v>
      </c>
      <c r="D16" s="6">
        <v>22.209683999999999</v>
      </c>
      <c r="E16" s="6">
        <v>0.93794287619470973</v>
      </c>
      <c r="F16" s="6">
        <v>3.0000000000000001E-3</v>
      </c>
      <c r="G16" s="6">
        <v>0.20300000000000001</v>
      </c>
      <c r="H16" s="6">
        <v>5.9976000000000002E-2</v>
      </c>
      <c r="I16" s="6">
        <v>20.457999999999998</v>
      </c>
      <c r="J16" s="6">
        <v>1.4999999999999999E-2</v>
      </c>
      <c r="K16" s="6"/>
      <c r="L16" s="6">
        <v>4.0000000000000001E-3</v>
      </c>
      <c r="M16" s="6">
        <v>4.0000000000000001E-3</v>
      </c>
      <c r="N16" s="6">
        <f t="shared" si="0"/>
        <v>100.08866837619472</v>
      </c>
      <c r="O16" s="6"/>
    </row>
    <row r="17" spans="1:15">
      <c r="A17" s="11">
        <v>458</v>
      </c>
      <c r="B17" s="6">
        <v>55.650168600000001</v>
      </c>
      <c r="C17" s="6">
        <v>0.13</v>
      </c>
      <c r="D17" s="6">
        <v>22.191714999999999</v>
      </c>
      <c r="E17" s="6">
        <v>0.91383418537452765</v>
      </c>
      <c r="F17" s="6">
        <v>1.4999999999999999E-2</v>
      </c>
      <c r="G17" s="6">
        <v>0.214</v>
      </c>
      <c r="H17" s="6">
        <v>0.108486</v>
      </c>
      <c r="I17" s="6">
        <v>20.527000000000001</v>
      </c>
      <c r="J17" s="6"/>
      <c r="K17" s="6"/>
      <c r="L17" s="6"/>
      <c r="M17" s="6">
        <v>0.03</v>
      </c>
      <c r="N17" s="6">
        <f t="shared" si="0"/>
        <v>99.780203785374525</v>
      </c>
      <c r="O17" s="6"/>
    </row>
    <row r="18" spans="1:15">
      <c r="A18" s="11">
        <v>458</v>
      </c>
      <c r="B18" s="6">
        <v>54.649930199999993</v>
      </c>
      <c r="C18" s="6">
        <v>6.5000000000000002E-2</v>
      </c>
      <c r="D18" s="6">
        <v>23.263513</v>
      </c>
      <c r="E18" s="6">
        <v>0.29160035563458547</v>
      </c>
      <c r="F18" s="6">
        <v>1.4E-2</v>
      </c>
      <c r="G18" s="6">
        <v>1.9E-2</v>
      </c>
      <c r="H18" s="6">
        <v>0.100548</v>
      </c>
      <c r="I18" s="6">
        <v>20.835000000000001</v>
      </c>
      <c r="J18" s="6"/>
      <c r="K18" s="6"/>
      <c r="L18" s="6">
        <v>7.0000000000000001E-3</v>
      </c>
      <c r="M18" s="6">
        <v>0.16400000000000001</v>
      </c>
      <c r="N18" s="6">
        <f t="shared" si="0"/>
        <v>99.409591555634577</v>
      </c>
      <c r="O18" s="6"/>
    </row>
    <row r="19" spans="1:15">
      <c r="A19" s="11">
        <v>458</v>
      </c>
      <c r="B19" s="6">
        <v>56.247533199999992</v>
      </c>
      <c r="C19" s="6">
        <v>0.14599999999999999</v>
      </c>
      <c r="D19" s="6">
        <v>21.986656999999997</v>
      </c>
      <c r="E19" s="6">
        <v>0.94253500777950638</v>
      </c>
      <c r="F19" s="6">
        <v>3.0000000000000001E-3</v>
      </c>
      <c r="G19" s="6">
        <v>0.23200000000000001</v>
      </c>
      <c r="H19" s="6">
        <v>0.113778</v>
      </c>
      <c r="I19" s="6">
        <v>20.425999999999998</v>
      </c>
      <c r="J19" s="6"/>
      <c r="K19" s="6"/>
      <c r="L19" s="6"/>
      <c r="M19" s="6">
        <v>9.1999999999999998E-2</v>
      </c>
      <c r="N19" s="6">
        <f t="shared" si="0"/>
        <v>100.1895032077795</v>
      </c>
      <c r="O19" s="6"/>
    </row>
    <row r="20" spans="1:15">
      <c r="A20" s="11">
        <v>458</v>
      </c>
      <c r="B20" s="6">
        <v>56.021288800000001</v>
      </c>
      <c r="C20" s="6">
        <v>0.156</v>
      </c>
      <c r="D20" s="6">
        <v>22.209683999999999</v>
      </c>
      <c r="E20" s="6">
        <v>0.91842631695932431</v>
      </c>
      <c r="F20" s="6"/>
      <c r="G20" s="6">
        <v>0.23799999999999999</v>
      </c>
      <c r="H20" s="6">
        <v>7.4088000000000001E-2</v>
      </c>
      <c r="I20" s="6">
        <v>20.553000000000001</v>
      </c>
      <c r="J20" s="6"/>
      <c r="K20" s="6"/>
      <c r="L20" s="6"/>
      <c r="M20" s="6">
        <v>4.8000000000000001E-2</v>
      </c>
      <c r="N20" s="6">
        <f t="shared" si="0"/>
        <v>100.21848711695932</v>
      </c>
      <c r="O20" s="6"/>
    </row>
    <row r="21" spans="1:15">
      <c r="A21" s="11">
        <v>458</v>
      </c>
      <c r="B21" s="6">
        <v>55.690852899999996</v>
      </c>
      <c r="C21" s="6">
        <v>0.13400000000000001</v>
      </c>
      <c r="D21" s="6">
        <v>22.307984999999999</v>
      </c>
      <c r="E21" s="6">
        <v>0.85987663925316726</v>
      </c>
      <c r="F21" s="6"/>
      <c r="G21" s="6">
        <v>0.186</v>
      </c>
      <c r="H21" s="6">
        <v>9.9666000000000005E-2</v>
      </c>
      <c r="I21" s="6">
        <v>20.548999999999999</v>
      </c>
      <c r="J21" s="6">
        <v>2.4E-2</v>
      </c>
      <c r="K21" s="6">
        <v>1.0999999999999999E-2</v>
      </c>
      <c r="L21" s="6"/>
      <c r="M21" s="6">
        <v>0.06</v>
      </c>
      <c r="N21" s="6">
        <f t="shared" si="0"/>
        <v>99.922380539253169</v>
      </c>
      <c r="O21" s="6"/>
    </row>
    <row r="22" spans="1:15">
      <c r="A22" s="11">
        <v>458</v>
      </c>
      <c r="B22" s="6">
        <v>56.044111699999995</v>
      </c>
      <c r="C22" s="6">
        <v>0.121</v>
      </c>
      <c r="D22" s="6">
        <v>22.410513999999999</v>
      </c>
      <c r="E22" s="6">
        <v>0.98501222493887519</v>
      </c>
      <c r="F22" s="6">
        <v>5.0000000000000001E-3</v>
      </c>
      <c r="G22" s="6">
        <v>0.2</v>
      </c>
      <c r="H22" s="6">
        <v>8.3790000000000003E-2</v>
      </c>
      <c r="I22" s="6">
        <v>20.574999999999999</v>
      </c>
      <c r="J22" s="6">
        <v>1.4E-2</v>
      </c>
      <c r="K22" s="6"/>
      <c r="L22" s="6">
        <v>7.0000000000000001E-3</v>
      </c>
      <c r="M22" s="6">
        <v>5.7000000000000002E-2</v>
      </c>
      <c r="N22" s="6">
        <f t="shared" si="0"/>
        <v>100.50242792493886</v>
      </c>
      <c r="O22" s="6"/>
    </row>
    <row r="23" spans="1:15">
      <c r="A23" s="11">
        <v>458</v>
      </c>
      <c r="B23" s="6">
        <v>55.420947299999995</v>
      </c>
      <c r="C23" s="6">
        <v>0.14000000000000001</v>
      </c>
      <c r="D23" s="6">
        <v>22.498244999999997</v>
      </c>
      <c r="E23" s="6">
        <v>0.72785285619026452</v>
      </c>
      <c r="F23" s="6">
        <v>2.8000000000000001E-2</v>
      </c>
      <c r="G23" s="6">
        <v>0.191</v>
      </c>
      <c r="H23" s="6">
        <v>8.7318000000000007E-2</v>
      </c>
      <c r="I23" s="6">
        <v>20.492999999999999</v>
      </c>
      <c r="J23" s="6">
        <v>0.01</v>
      </c>
      <c r="K23" s="6">
        <v>6.0000000000000001E-3</v>
      </c>
      <c r="L23" s="6">
        <v>5.0000000000000001E-3</v>
      </c>
      <c r="M23" s="6">
        <v>3.2000000000000001E-2</v>
      </c>
      <c r="N23" s="6">
        <f t="shared" si="0"/>
        <v>99.639363156190257</v>
      </c>
      <c r="O23" s="6"/>
    </row>
    <row r="24" spans="1:15">
      <c r="A24" s="11">
        <v>458</v>
      </c>
      <c r="B24" s="6">
        <v>56.207841199999997</v>
      </c>
      <c r="C24" s="6">
        <v>0.14599999999999999</v>
      </c>
      <c r="D24" s="6">
        <v>22.574348999999998</v>
      </c>
      <c r="E24" s="6">
        <v>0.71866859302067121</v>
      </c>
      <c r="F24" s="6">
        <v>1E-3</v>
      </c>
      <c r="G24" s="6">
        <v>0.16800000000000001</v>
      </c>
      <c r="H24" s="6">
        <v>0.10760400000000001</v>
      </c>
      <c r="I24" s="6">
        <v>20.442</v>
      </c>
      <c r="J24" s="6">
        <v>8.9999999999999993E-3</v>
      </c>
      <c r="K24" s="6"/>
      <c r="L24" s="6"/>
      <c r="M24" s="6">
        <v>6.8000000000000005E-2</v>
      </c>
      <c r="N24" s="6">
        <f t="shared" si="0"/>
        <v>100.44246279302067</v>
      </c>
      <c r="O24" s="6"/>
    </row>
    <row r="25" spans="1:15">
      <c r="A25" s="11">
        <v>458</v>
      </c>
      <c r="B25" s="6">
        <v>55.927020299999995</v>
      </c>
      <c r="C25" s="6">
        <v>0.155</v>
      </c>
      <c r="D25" s="6">
        <v>22.386202999999998</v>
      </c>
      <c r="E25" s="6">
        <v>0.73703711935985761</v>
      </c>
      <c r="F25" s="6">
        <v>1.0999999999999999E-2</v>
      </c>
      <c r="G25" s="6">
        <v>0.16200000000000001</v>
      </c>
      <c r="H25" s="6">
        <v>9.9666000000000005E-2</v>
      </c>
      <c r="I25" s="6">
        <v>20.481000000000002</v>
      </c>
      <c r="J25" s="6"/>
      <c r="K25" s="6"/>
      <c r="L25" s="6">
        <v>1.4999999999999999E-2</v>
      </c>
      <c r="M25" s="6">
        <v>6.4000000000000001E-2</v>
      </c>
      <c r="N25" s="6">
        <f t="shared" si="0"/>
        <v>100.03792641935983</v>
      </c>
      <c r="O25" s="6"/>
    </row>
    <row r="26" spans="1:15">
      <c r="A26" s="11">
        <v>458</v>
      </c>
      <c r="B26" s="6">
        <v>56.454923899999997</v>
      </c>
      <c r="C26" s="6">
        <v>0.13300000000000001</v>
      </c>
      <c r="D26" s="6">
        <v>22.654681</v>
      </c>
      <c r="E26" s="6">
        <v>0.88513336296954859</v>
      </c>
      <c r="F26" s="6">
        <v>1.2999999999999999E-2</v>
      </c>
      <c r="G26" s="6">
        <v>0.21299999999999999</v>
      </c>
      <c r="H26" s="6">
        <v>0.13935600000000001</v>
      </c>
      <c r="I26" s="6">
        <v>20.504999999999999</v>
      </c>
      <c r="J26" s="6"/>
      <c r="K26" s="6"/>
      <c r="L26" s="6"/>
      <c r="M26" s="6">
        <v>6.4000000000000001E-2</v>
      </c>
      <c r="N26" s="6">
        <f t="shared" si="0"/>
        <v>101.06209426296955</v>
      </c>
      <c r="O26" s="6"/>
    </row>
    <row r="27" spans="1:15">
      <c r="A27" s="11">
        <v>458</v>
      </c>
      <c r="B27" s="6">
        <v>56.890543600000001</v>
      </c>
      <c r="C27" s="6">
        <v>0.127</v>
      </c>
      <c r="D27" s="6">
        <v>22.315383999999998</v>
      </c>
      <c r="E27" s="6">
        <v>0.99190042231607012</v>
      </c>
      <c r="F27" s="6"/>
      <c r="G27" s="6">
        <v>0.23899999999999999</v>
      </c>
      <c r="H27" s="6">
        <v>0.143766</v>
      </c>
      <c r="I27" s="6">
        <v>20.266999999999999</v>
      </c>
      <c r="J27" s="6">
        <v>3.4000000000000002E-2</v>
      </c>
      <c r="K27" s="6"/>
      <c r="L27" s="6">
        <v>7.0000000000000001E-3</v>
      </c>
      <c r="M27" s="6"/>
      <c r="N27" s="6">
        <f t="shared" si="0"/>
        <v>101.01559402231608</v>
      </c>
      <c r="O27" s="6"/>
    </row>
    <row r="28" spans="1:15">
      <c r="A28" s="11">
        <v>458</v>
      </c>
      <c r="B28" s="6">
        <v>56.484692899999999</v>
      </c>
      <c r="C28" s="6">
        <v>0.14199999999999999</v>
      </c>
      <c r="D28" s="6">
        <v>22.523613000000001</v>
      </c>
      <c r="E28" s="6">
        <v>0.8128072905090018</v>
      </c>
      <c r="F28" s="6"/>
      <c r="G28" s="6">
        <v>0.17199999999999999</v>
      </c>
      <c r="H28" s="6">
        <v>8.1143999999999994E-2</v>
      </c>
      <c r="I28" s="6">
        <v>20.489000000000001</v>
      </c>
      <c r="J28" s="6"/>
      <c r="K28" s="6"/>
      <c r="L28" s="6">
        <v>2E-3</v>
      </c>
      <c r="M28" s="6">
        <v>5.5E-2</v>
      </c>
      <c r="N28" s="6">
        <f t="shared" si="0"/>
        <v>100.762257190509</v>
      </c>
      <c r="O28" s="6"/>
    </row>
    <row r="29" spans="1:15">
      <c r="A29" s="11">
        <v>458</v>
      </c>
      <c r="B29" s="6">
        <v>56.308999999999997</v>
      </c>
      <c r="C29" s="6">
        <v>0.16200000000000001</v>
      </c>
      <c r="D29" s="6">
        <v>22.104439818600849</v>
      </c>
      <c r="E29" s="6">
        <v>0.80941098021782609</v>
      </c>
      <c r="F29" s="6"/>
      <c r="G29" s="6">
        <v>0.19600000000000001</v>
      </c>
      <c r="H29" s="6">
        <v>8.5248000000000004E-2</v>
      </c>
      <c r="I29" s="6">
        <v>20.542000000000002</v>
      </c>
      <c r="J29" s="6">
        <v>1.7999999999999999E-2</v>
      </c>
      <c r="K29" s="6">
        <v>2.1000000000000001E-2</v>
      </c>
      <c r="L29" s="6"/>
      <c r="M29" s="6">
        <v>8.2000000000000003E-2</v>
      </c>
      <c r="N29" s="6">
        <f t="shared" si="0"/>
        <v>100.32909879881866</v>
      </c>
      <c r="O29" s="6"/>
    </row>
    <row r="30" spans="1:15">
      <c r="A30" s="12">
        <v>458</v>
      </c>
      <c r="B30" s="44">
        <v>56.225999999999999</v>
      </c>
      <c r="C30" s="44">
        <v>0.13</v>
      </c>
      <c r="D30" s="44">
        <v>21.916059626036208</v>
      </c>
      <c r="E30" s="44">
        <v>0.82668148477439418</v>
      </c>
      <c r="F30" s="44"/>
      <c r="G30" s="44">
        <v>0.19500000000000001</v>
      </c>
      <c r="H30" s="44">
        <v>0.224664</v>
      </c>
      <c r="I30" s="44">
        <v>20.353999999999999</v>
      </c>
      <c r="J30" s="44">
        <v>2E-3</v>
      </c>
      <c r="K30" s="44"/>
      <c r="L30" s="44">
        <v>1E-3</v>
      </c>
      <c r="M30" s="44">
        <v>4.7E-2</v>
      </c>
      <c r="N30" s="44">
        <f t="shared" si="0"/>
        <v>99.922405110810601</v>
      </c>
      <c r="O30" s="6"/>
    </row>
    <row r="31" spans="1:15">
      <c r="A31" s="9" t="s">
        <v>32</v>
      </c>
      <c r="B31" s="447">
        <f>AVERAGE(B5:B30)</f>
        <v>56.0930945923077</v>
      </c>
      <c r="C31" s="447">
        <f t="shared" ref="C31:M31" si="1">AVERAGE(C5:C30)</f>
        <v>0.13599999999999995</v>
      </c>
      <c r="D31" s="447">
        <f t="shared" si="1"/>
        <v>22.172921246609725</v>
      </c>
      <c r="E31" s="447">
        <v>0.85476242583822049</v>
      </c>
      <c r="F31" s="447">
        <f t="shared" si="1"/>
        <v>1.0714285714285716E-2</v>
      </c>
      <c r="G31" s="447">
        <f t="shared" si="1"/>
        <v>0.19665384615384618</v>
      </c>
      <c r="H31" s="447">
        <f t="shared" si="1"/>
        <v>0.10668530769230769</v>
      </c>
      <c r="I31" s="447">
        <f t="shared" si="1"/>
        <v>20.503692307692305</v>
      </c>
      <c r="J31" s="447">
        <f t="shared" si="1"/>
        <v>1.6375000000000004E-2</v>
      </c>
      <c r="K31" s="447">
        <f t="shared" si="1"/>
        <v>1.6199999999999999E-2</v>
      </c>
      <c r="L31" s="447">
        <f t="shared" si="1"/>
        <v>6.7857142857142855E-3</v>
      </c>
      <c r="M31" s="447">
        <f t="shared" si="1"/>
        <v>5.3708333333333337E-2</v>
      </c>
      <c r="N31" s="447"/>
      <c r="O31" s="6"/>
    </row>
    <row r="32" spans="1:15">
      <c r="A32" s="11" t="s">
        <v>29</v>
      </c>
      <c r="B32" s="6">
        <f>MIN(B5:B30)</f>
        <v>54.649930199999993</v>
      </c>
      <c r="C32" s="6">
        <f t="shared" ref="C32:M32" si="2">MIN(C5:C30)</f>
        <v>6.5000000000000002E-2</v>
      </c>
      <c r="D32" s="6">
        <f t="shared" si="2"/>
        <v>21.579370816599731</v>
      </c>
      <c r="E32" s="6">
        <v>0.29160035563458547</v>
      </c>
      <c r="F32" s="6">
        <f t="shared" si="2"/>
        <v>1E-3</v>
      </c>
      <c r="G32" s="6">
        <f t="shared" si="2"/>
        <v>1.9E-2</v>
      </c>
      <c r="H32" s="6">
        <f t="shared" si="2"/>
        <v>5.9976000000000002E-2</v>
      </c>
      <c r="I32" s="6">
        <f t="shared" si="2"/>
        <v>20.266999999999999</v>
      </c>
      <c r="J32" s="6">
        <f t="shared" si="2"/>
        <v>2E-3</v>
      </c>
      <c r="K32" s="6">
        <f t="shared" si="2"/>
        <v>6.0000000000000001E-3</v>
      </c>
      <c r="L32" s="6">
        <f t="shared" si="2"/>
        <v>1E-3</v>
      </c>
      <c r="M32" s="6">
        <f t="shared" si="2"/>
        <v>4.0000000000000001E-3</v>
      </c>
      <c r="N32" s="6"/>
      <c r="O32" s="6"/>
    </row>
    <row r="33" spans="1:15">
      <c r="A33" s="12" t="s">
        <v>30</v>
      </c>
      <c r="B33" s="44">
        <f>MAX(B5:B30)</f>
        <v>56.890543600000001</v>
      </c>
      <c r="C33" s="44">
        <f t="shared" ref="C33:M33" si="3">MAX(C5:C30)</f>
        <v>0.16300000000000001</v>
      </c>
      <c r="D33" s="44">
        <f t="shared" si="3"/>
        <v>23.263513</v>
      </c>
      <c r="E33" s="44">
        <v>0.99362969548788616</v>
      </c>
      <c r="F33" s="44">
        <f t="shared" si="3"/>
        <v>3.5999999999999997E-2</v>
      </c>
      <c r="G33" s="44">
        <f t="shared" si="3"/>
        <v>0.23899999999999999</v>
      </c>
      <c r="H33" s="44">
        <f t="shared" si="3"/>
        <v>0.224664</v>
      </c>
      <c r="I33" s="44">
        <f t="shared" si="3"/>
        <v>20.835000000000001</v>
      </c>
      <c r="J33" s="44">
        <f t="shared" si="3"/>
        <v>5.0999999999999997E-2</v>
      </c>
      <c r="K33" s="44">
        <f t="shared" si="3"/>
        <v>2.4E-2</v>
      </c>
      <c r="L33" s="44">
        <f t="shared" si="3"/>
        <v>1.4999999999999999E-2</v>
      </c>
      <c r="M33" s="44">
        <f t="shared" si="3"/>
        <v>0.16400000000000001</v>
      </c>
      <c r="N33" s="44"/>
      <c r="O33" s="6"/>
    </row>
    <row r="34" spans="1:15">
      <c r="A34" s="11">
        <v>459</v>
      </c>
      <c r="B34" s="6">
        <v>56.427999999999997</v>
      </c>
      <c r="C34" s="6">
        <v>0.123</v>
      </c>
      <c r="D34" s="6">
        <v>21.777967032967034</v>
      </c>
      <c r="E34" s="6">
        <v>1.0235652367192709</v>
      </c>
      <c r="F34" s="6">
        <v>6.0000000000000001E-3</v>
      </c>
      <c r="G34" s="6">
        <v>0.24299999999999999</v>
      </c>
      <c r="H34" s="6">
        <v>0.17493600000000001</v>
      </c>
      <c r="I34" s="6">
        <v>20.076000000000001</v>
      </c>
      <c r="J34" s="6">
        <v>1.4999999999999999E-2</v>
      </c>
      <c r="K34" s="6"/>
      <c r="L34" s="6">
        <v>8.0000000000000002E-3</v>
      </c>
      <c r="M34" s="6">
        <v>0.03</v>
      </c>
      <c r="N34" s="6">
        <f t="shared" si="0"/>
        <v>99.905468269686281</v>
      </c>
      <c r="O34" s="6"/>
    </row>
    <row r="35" spans="1:15">
      <c r="A35" s="11">
        <v>459</v>
      </c>
      <c r="B35" s="6">
        <v>55.476999999999997</v>
      </c>
      <c r="C35" s="6">
        <v>0.19400000000000001</v>
      </c>
      <c r="D35" s="6">
        <v>22.84887024317802</v>
      </c>
      <c r="E35" s="6">
        <v>0.38225383418537456</v>
      </c>
      <c r="F35" s="6">
        <v>1E-3</v>
      </c>
      <c r="G35" s="6">
        <v>2.5000000000000001E-2</v>
      </c>
      <c r="H35" s="6">
        <v>0.26107199999999997</v>
      </c>
      <c r="I35" s="6">
        <v>20.288</v>
      </c>
      <c r="J35" s="6"/>
      <c r="K35" s="6">
        <v>1.9E-2</v>
      </c>
      <c r="L35" s="6">
        <v>3.0000000000000001E-3</v>
      </c>
      <c r="M35" s="6">
        <v>0.157</v>
      </c>
      <c r="N35" s="6">
        <f t="shared" si="0"/>
        <v>99.656196077363404</v>
      </c>
      <c r="O35" s="6"/>
    </row>
    <row r="36" spans="1:15">
      <c r="A36" s="11">
        <v>459</v>
      </c>
      <c r="B36" s="6">
        <v>56.744</v>
      </c>
      <c r="C36" s="6">
        <v>0.161</v>
      </c>
      <c r="D36" s="6">
        <v>21.710677953516001</v>
      </c>
      <c r="E36" s="6">
        <v>1.0247166036897088</v>
      </c>
      <c r="F36" s="6">
        <v>2.1000000000000001E-2</v>
      </c>
      <c r="G36" s="6">
        <v>0.23599999999999999</v>
      </c>
      <c r="H36" s="6">
        <v>0.105672</v>
      </c>
      <c r="I36" s="6">
        <v>20.305</v>
      </c>
      <c r="J36" s="6">
        <v>2.1000000000000001E-2</v>
      </c>
      <c r="K36" s="6">
        <v>4.0000000000000001E-3</v>
      </c>
      <c r="L36" s="6"/>
      <c r="M36" s="6">
        <v>2.7E-2</v>
      </c>
      <c r="N36" s="6">
        <f t="shared" si="0"/>
        <v>100.36006655720571</v>
      </c>
      <c r="O36" s="6"/>
    </row>
    <row r="37" spans="1:15">
      <c r="A37" s="11">
        <v>459</v>
      </c>
      <c r="B37" s="6">
        <v>56.344000000000001</v>
      </c>
      <c r="C37" s="6">
        <v>0.16800000000000001</v>
      </c>
      <c r="D37" s="6">
        <v>21.961017339323501</v>
      </c>
      <c r="E37" s="6">
        <v>0.92800177817292739</v>
      </c>
      <c r="F37" s="6">
        <v>1.2E-2</v>
      </c>
      <c r="G37" s="6">
        <v>0.19700000000000001</v>
      </c>
      <c r="H37" s="6">
        <v>7.8143999999999991E-2</v>
      </c>
      <c r="I37" s="6">
        <v>20.472000000000001</v>
      </c>
      <c r="J37" s="6">
        <v>1.4E-2</v>
      </c>
      <c r="K37" s="6"/>
      <c r="L37" s="6"/>
      <c r="M37" s="6">
        <v>5.0999999999999997E-2</v>
      </c>
      <c r="N37" s="6">
        <f t="shared" si="0"/>
        <v>100.22516311749644</v>
      </c>
      <c r="O37" s="6"/>
    </row>
    <row r="38" spans="1:15">
      <c r="A38" s="11">
        <v>459</v>
      </c>
      <c r="B38" s="6">
        <v>56.83</v>
      </c>
      <c r="C38" s="6">
        <v>0.13500000000000001</v>
      </c>
      <c r="D38" s="6">
        <v>22.073328134863168</v>
      </c>
      <c r="E38" s="6">
        <v>0.88424983329628803</v>
      </c>
      <c r="F38" s="6"/>
      <c r="G38" s="6">
        <v>0.17499999999999999</v>
      </c>
      <c r="H38" s="6">
        <v>0.229104</v>
      </c>
      <c r="I38" s="6">
        <v>20.198</v>
      </c>
      <c r="J38" s="6"/>
      <c r="K38" s="6"/>
      <c r="L38" s="6">
        <v>1.4E-2</v>
      </c>
      <c r="M38" s="6"/>
      <c r="N38" s="6">
        <f t="shared" si="0"/>
        <v>100.53868196815945</v>
      </c>
      <c r="O38" s="6"/>
    </row>
    <row r="39" spans="1:15">
      <c r="A39" s="11">
        <v>459</v>
      </c>
      <c r="B39" s="6">
        <v>56.832999999999998</v>
      </c>
      <c r="C39" s="6">
        <v>0.16400000000000001</v>
      </c>
      <c r="D39" s="6">
        <v>21.768200519866319</v>
      </c>
      <c r="E39" s="6">
        <v>1.0500466770393422</v>
      </c>
      <c r="F39" s="6"/>
      <c r="G39" s="6">
        <v>0.19800000000000001</v>
      </c>
      <c r="H39" s="6">
        <v>0.18736800000000001</v>
      </c>
      <c r="I39" s="6">
        <v>20.117000000000001</v>
      </c>
      <c r="J39" s="6">
        <v>1.0999999999999999E-2</v>
      </c>
      <c r="K39" s="6"/>
      <c r="L39" s="6">
        <v>4.0000000000000001E-3</v>
      </c>
      <c r="M39" s="6">
        <v>1.2E-2</v>
      </c>
      <c r="N39" s="6">
        <f t="shared" si="0"/>
        <v>100.34461519690566</v>
      </c>
      <c r="O39" s="6"/>
    </row>
    <row r="40" spans="1:15">
      <c r="A40" s="11">
        <v>459</v>
      </c>
      <c r="B40" s="6">
        <v>57.201000000000001</v>
      </c>
      <c r="C40" s="6">
        <v>0.183</v>
      </c>
      <c r="D40" s="6">
        <v>21.655752218962373</v>
      </c>
      <c r="E40" s="6">
        <v>1.142156034674372</v>
      </c>
      <c r="F40" s="6"/>
      <c r="G40" s="6">
        <v>0.23899999999999999</v>
      </c>
      <c r="H40" s="6">
        <v>0.216672</v>
      </c>
      <c r="I40" s="6">
        <v>20.106999999999999</v>
      </c>
      <c r="J40" s="6">
        <v>3.0000000000000001E-3</v>
      </c>
      <c r="K40" s="6"/>
      <c r="L40" s="6"/>
      <c r="M40" s="6">
        <v>3.6999999999999998E-2</v>
      </c>
      <c r="N40" s="6">
        <f t="shared" si="0"/>
        <v>100.78458025363676</v>
      </c>
      <c r="O40" s="6"/>
    </row>
    <row r="41" spans="1:15">
      <c r="A41" s="11">
        <v>459</v>
      </c>
      <c r="B41" s="6">
        <v>56.125999999999998</v>
      </c>
      <c r="C41" s="6">
        <v>0.126</v>
      </c>
      <c r="D41" s="6">
        <v>21.843494020649185</v>
      </c>
      <c r="E41" s="6">
        <v>0.86813069571015788</v>
      </c>
      <c r="F41" s="6"/>
      <c r="G41" s="6">
        <v>0.21</v>
      </c>
      <c r="H41" s="6">
        <v>0.224664</v>
      </c>
      <c r="I41" s="6">
        <v>20.231999999999999</v>
      </c>
      <c r="J41" s="6">
        <v>3.9E-2</v>
      </c>
      <c r="K41" s="6"/>
      <c r="L41" s="6">
        <v>1.0999999999999999E-2</v>
      </c>
      <c r="M41" s="6">
        <v>9.7000000000000003E-2</v>
      </c>
      <c r="N41" s="6">
        <f t="shared" si="0"/>
        <v>99.777288716359337</v>
      </c>
      <c r="O41" s="6"/>
    </row>
    <row r="42" spans="1:15">
      <c r="A42" s="11">
        <v>459</v>
      </c>
      <c r="B42" s="6">
        <v>56.371000000000002</v>
      </c>
      <c r="C42" s="6">
        <v>0.115</v>
      </c>
      <c r="D42" s="6">
        <v>21.742386507169918</v>
      </c>
      <c r="E42" s="6">
        <v>0.93260724605467893</v>
      </c>
      <c r="F42" s="6"/>
      <c r="G42" s="6">
        <v>0.22600000000000001</v>
      </c>
      <c r="H42" s="6">
        <v>7.1040000000000006E-2</v>
      </c>
      <c r="I42" s="6">
        <v>20.353000000000002</v>
      </c>
      <c r="J42" s="6"/>
      <c r="K42" s="6"/>
      <c r="L42" s="6">
        <v>2E-3</v>
      </c>
      <c r="M42" s="6">
        <v>0.04</v>
      </c>
      <c r="N42" s="6">
        <f t="shared" si="0"/>
        <v>99.853033753224594</v>
      </c>
      <c r="O42" s="6"/>
    </row>
    <row r="43" spans="1:15">
      <c r="A43" s="11">
        <v>459</v>
      </c>
      <c r="B43" s="6">
        <v>56.155000000000001</v>
      </c>
      <c r="C43" s="6">
        <v>0.14599999999999999</v>
      </c>
      <c r="D43" s="6">
        <v>21.609705259245494</v>
      </c>
      <c r="E43" s="6">
        <v>0.95908868637474987</v>
      </c>
      <c r="F43" s="6"/>
      <c r="G43" s="6">
        <v>0.223</v>
      </c>
      <c r="H43" s="6">
        <v>0.27350400000000002</v>
      </c>
      <c r="I43" s="6">
        <v>20.193000000000001</v>
      </c>
      <c r="J43" s="6"/>
      <c r="K43" s="6"/>
      <c r="L43" s="6"/>
      <c r="M43" s="6">
        <v>5.8000000000000003E-2</v>
      </c>
      <c r="N43" s="6">
        <f t="shared" si="0"/>
        <v>99.617297945620265</v>
      </c>
      <c r="O43" s="6"/>
    </row>
    <row r="44" spans="1:15">
      <c r="A44" s="11">
        <v>459</v>
      </c>
      <c r="B44" s="6">
        <v>55.959270340104098</v>
      </c>
      <c r="C44" s="6">
        <v>0.11600000000000001</v>
      </c>
      <c r="D44" s="6">
        <v>22.144962687606931</v>
      </c>
      <c r="E44" s="6">
        <v>0.81573683040675704</v>
      </c>
      <c r="F44" s="6"/>
      <c r="G44" s="6">
        <v>0.16900000000000001</v>
      </c>
      <c r="H44" s="6">
        <v>0.23300000000000001</v>
      </c>
      <c r="I44" s="6">
        <v>20.414808099999998</v>
      </c>
      <c r="J44" s="6">
        <v>5.0000000000000001E-3</v>
      </c>
      <c r="K44" s="6">
        <v>1.2999999999999999E-2</v>
      </c>
      <c r="L44" s="6"/>
      <c r="M44" s="6">
        <v>0.06</v>
      </c>
      <c r="N44" s="6">
        <f t="shared" si="0"/>
        <v>99.930777958117801</v>
      </c>
      <c r="O44" s="6"/>
    </row>
    <row r="45" spans="1:15">
      <c r="A45" s="11">
        <v>459</v>
      </c>
      <c r="B45" s="6">
        <v>56.547433349917959</v>
      </c>
      <c r="C45" s="6">
        <v>0.13300000000000001</v>
      </c>
      <c r="D45" s="6">
        <v>21.782272255862967</v>
      </c>
      <c r="E45" s="6">
        <v>0.97243831962658367</v>
      </c>
      <c r="F45" s="6"/>
      <c r="G45" s="6">
        <v>0.20699999999999999</v>
      </c>
      <c r="H45" s="6">
        <v>0.15</v>
      </c>
      <c r="I45" s="6">
        <v>20.504368800000002</v>
      </c>
      <c r="J45" s="6"/>
      <c r="K45" s="6"/>
      <c r="L45" s="6"/>
      <c r="M45" s="6">
        <v>3.7999999999999999E-2</v>
      </c>
      <c r="N45" s="6">
        <f t="shared" si="0"/>
        <v>100.33451272540752</v>
      </c>
      <c r="O45" s="6"/>
    </row>
    <row r="46" spans="1:15">
      <c r="A46" s="11">
        <v>459</v>
      </c>
      <c r="B46" s="6">
        <v>56.292013231492447</v>
      </c>
      <c r="C46" s="6">
        <v>0.13300000000000001</v>
      </c>
      <c r="D46" s="6">
        <v>22.158182407293609</v>
      </c>
      <c r="E46" s="6">
        <v>0.8368526339186485</v>
      </c>
      <c r="F46" s="6">
        <v>1E-3</v>
      </c>
      <c r="G46" s="6">
        <v>0.17100000000000001</v>
      </c>
      <c r="H46" s="6">
        <v>9.0999999999999998E-2</v>
      </c>
      <c r="I46" s="6">
        <v>20.638206700000001</v>
      </c>
      <c r="J46" s="6"/>
      <c r="K46" s="6"/>
      <c r="L46" s="6"/>
      <c r="M46" s="6">
        <v>6.2E-2</v>
      </c>
      <c r="N46" s="6">
        <f t="shared" si="0"/>
        <v>100.38325497270472</v>
      </c>
      <c r="O46" s="6"/>
    </row>
    <row r="47" spans="1:15">
      <c r="A47" s="11">
        <v>459</v>
      </c>
      <c r="B47" s="6">
        <v>57.114557986141143</v>
      </c>
      <c r="C47" s="6">
        <v>0.17299999999999999</v>
      </c>
      <c r="D47" s="6">
        <v>21.955276794848142</v>
      </c>
      <c r="E47" s="6">
        <v>0.95576794843298507</v>
      </c>
      <c r="F47" s="6">
        <v>2.3E-2</v>
      </c>
      <c r="G47" s="6">
        <v>0.217</v>
      </c>
      <c r="H47" s="6">
        <v>0.23599999999999999</v>
      </c>
      <c r="I47" s="6">
        <v>20.398707300000002</v>
      </c>
      <c r="J47" s="6">
        <v>3.0000000000000001E-3</v>
      </c>
      <c r="K47" s="6"/>
      <c r="L47" s="6">
        <v>1E-3</v>
      </c>
      <c r="M47" s="6">
        <v>6.9000000000000006E-2</v>
      </c>
      <c r="N47" s="6">
        <f t="shared" si="0"/>
        <v>101.14631002942227</v>
      </c>
      <c r="O47" s="6"/>
    </row>
    <row r="48" spans="1:15">
      <c r="A48" s="11">
        <v>459</v>
      </c>
      <c r="B48" s="6">
        <v>56.525701935842427</v>
      </c>
      <c r="C48" s="6">
        <v>0.17</v>
      </c>
      <c r="D48" s="6">
        <v>21.715811729171911</v>
      </c>
      <c r="E48" s="6">
        <v>1.119137586130251</v>
      </c>
      <c r="F48" s="6">
        <v>1.7999999999999999E-2</v>
      </c>
      <c r="G48" s="6">
        <v>0.253</v>
      </c>
      <c r="H48" s="6">
        <v>6.2E-2</v>
      </c>
      <c r="I48" s="6">
        <v>20.464116799999999</v>
      </c>
      <c r="J48" s="6">
        <v>1.7000000000000001E-2</v>
      </c>
      <c r="K48" s="6"/>
      <c r="L48" s="6"/>
      <c r="M48" s="6">
        <v>7.1999999999999995E-2</v>
      </c>
      <c r="N48" s="6">
        <f t="shared" si="0"/>
        <v>100.41676805114459</v>
      </c>
      <c r="O48" s="6"/>
    </row>
    <row r="49" spans="1:15">
      <c r="A49" s="11">
        <v>459</v>
      </c>
      <c r="B49" s="6">
        <v>56.349432384786631</v>
      </c>
      <c r="C49" s="6">
        <v>0.13700000000000001</v>
      </c>
      <c r="D49" s="6">
        <v>22.108862883737583</v>
      </c>
      <c r="E49" s="6">
        <v>0.80795732384974428</v>
      </c>
      <c r="F49" s="6">
        <v>2.4E-2</v>
      </c>
      <c r="G49" s="6">
        <v>0.20200000000000001</v>
      </c>
      <c r="H49" s="6">
        <v>0.27400000000000002</v>
      </c>
      <c r="I49" s="6">
        <v>20.3604679</v>
      </c>
      <c r="J49" s="6"/>
      <c r="K49" s="6">
        <v>1.6E-2</v>
      </c>
      <c r="L49" s="6"/>
      <c r="M49" s="6">
        <v>0.03</v>
      </c>
      <c r="N49" s="6">
        <f t="shared" si="0"/>
        <v>100.30972049237397</v>
      </c>
      <c r="O49" s="6"/>
    </row>
    <row r="50" spans="1:15">
      <c r="A50" s="11">
        <v>459</v>
      </c>
      <c r="B50" s="6">
        <v>56.36393049878361</v>
      </c>
      <c r="C50" s="6">
        <v>0.13400000000000001</v>
      </c>
      <c r="D50" s="6">
        <v>22.316330538010973</v>
      </c>
      <c r="E50" s="6">
        <v>0.68237386085796836</v>
      </c>
      <c r="F50" s="6"/>
      <c r="G50" s="6">
        <v>0.20399999999999999</v>
      </c>
      <c r="H50" s="6">
        <v>0.3</v>
      </c>
      <c r="I50" s="6">
        <v>20.409776600000001</v>
      </c>
      <c r="J50" s="6">
        <v>3.5999999999999997E-2</v>
      </c>
      <c r="K50" s="6"/>
      <c r="L50" s="6">
        <v>0.01</v>
      </c>
      <c r="M50" s="6">
        <v>3.5000000000000003E-2</v>
      </c>
      <c r="N50" s="6">
        <f t="shared" si="0"/>
        <v>100.49141149765255</v>
      </c>
      <c r="O50" s="6"/>
    </row>
    <row r="51" spans="1:15">
      <c r="A51" s="11">
        <v>459</v>
      </c>
      <c r="B51" s="6">
        <v>56.264980226416029</v>
      </c>
      <c r="C51" s="6">
        <v>0.16400000000000001</v>
      </c>
      <c r="D51" s="6">
        <v>22.095434556379868</v>
      </c>
      <c r="E51" s="6">
        <v>0.72238275172260502</v>
      </c>
      <c r="F51" s="6">
        <v>2.1000000000000001E-2</v>
      </c>
      <c r="G51" s="6">
        <v>0.191</v>
      </c>
      <c r="H51" s="6">
        <v>0.13600000000000001</v>
      </c>
      <c r="I51" s="6">
        <v>20.645250799999996</v>
      </c>
      <c r="J51" s="6"/>
      <c r="K51" s="6"/>
      <c r="L51" s="6">
        <v>5.0000000000000001E-3</v>
      </c>
      <c r="M51" s="6">
        <v>4.8000000000000001E-2</v>
      </c>
      <c r="N51" s="6">
        <f t="shared" si="0"/>
        <v>100.2930483345185</v>
      </c>
      <c r="O51" s="6"/>
    </row>
    <row r="52" spans="1:15">
      <c r="A52" s="11">
        <v>459</v>
      </c>
      <c r="B52" s="6">
        <v>56.393806336897747</v>
      </c>
      <c r="C52" s="6">
        <v>0.156</v>
      </c>
      <c r="D52" s="6">
        <v>21.698117895938612</v>
      </c>
      <c r="E52" s="6">
        <v>0.95243387419426528</v>
      </c>
      <c r="F52" s="6"/>
      <c r="G52" s="6">
        <v>0.24</v>
      </c>
      <c r="H52" s="6">
        <v>7.8E-2</v>
      </c>
      <c r="I52" s="6">
        <v>20.4973247</v>
      </c>
      <c r="J52" s="6">
        <v>1.2999999999999999E-2</v>
      </c>
      <c r="K52" s="6"/>
      <c r="L52" s="6"/>
      <c r="M52" s="6"/>
      <c r="N52" s="6">
        <f t="shared" si="0"/>
        <v>100.02868280703063</v>
      </c>
      <c r="O52" s="6"/>
    </row>
    <row r="53" spans="1:15">
      <c r="A53" s="11">
        <v>459</v>
      </c>
      <c r="B53" s="6">
        <v>55.810195792800364</v>
      </c>
      <c r="C53" s="6">
        <v>0.13800000000000001</v>
      </c>
      <c r="D53" s="6">
        <v>22.29510100981814</v>
      </c>
      <c r="E53" s="6">
        <v>0.71682596132473886</v>
      </c>
      <c r="F53" s="6"/>
      <c r="G53" s="6">
        <v>0.16700000000000001</v>
      </c>
      <c r="H53" s="6">
        <v>0.17599999999999999</v>
      </c>
      <c r="I53" s="6">
        <v>20.473173499999998</v>
      </c>
      <c r="J53" s="6"/>
      <c r="K53" s="6"/>
      <c r="L53" s="6">
        <v>5.0000000000000001E-3</v>
      </c>
      <c r="M53" s="6">
        <v>0.04</v>
      </c>
      <c r="N53" s="6">
        <f t="shared" si="0"/>
        <v>99.821296263943253</v>
      </c>
      <c r="O53" s="6"/>
    </row>
    <row r="54" spans="1:15">
      <c r="A54" s="12">
        <v>459</v>
      </c>
      <c r="B54" s="44">
        <v>55.816038166713987</v>
      </c>
      <c r="C54" s="44">
        <v>0.14499999999999999</v>
      </c>
      <c r="D54" s="44">
        <v>22.265160607130252</v>
      </c>
      <c r="E54" s="44">
        <v>0.75683485218937541</v>
      </c>
      <c r="F54" s="44"/>
      <c r="G54" s="44">
        <v>0.19</v>
      </c>
      <c r="H54" s="44">
        <v>8.5000000000000006E-2</v>
      </c>
      <c r="I54" s="44">
        <v>20.655313799999998</v>
      </c>
      <c r="J54" s="44"/>
      <c r="K54" s="44"/>
      <c r="L54" s="44"/>
      <c r="M54" s="44"/>
      <c r="N54" s="44">
        <f t="shared" si="0"/>
        <v>99.91334742603361</v>
      </c>
      <c r="O54" s="6"/>
    </row>
    <row r="55" spans="1:15">
      <c r="A55" s="9" t="s">
        <v>32</v>
      </c>
      <c r="B55" s="447">
        <f>AVERAGE(B34:B54)</f>
        <v>56.378398107137919</v>
      </c>
      <c r="C55" s="447">
        <f t="shared" ref="C55:M55" si="4">AVERAGE(C34:C54)</f>
        <v>0.14828571428571427</v>
      </c>
      <c r="D55" s="447">
        <f t="shared" si="4"/>
        <v>21.977472028359045</v>
      </c>
      <c r="E55" s="447">
        <v>0.88255040802718043</v>
      </c>
      <c r="F55" s="447">
        <f t="shared" si="4"/>
        <v>1.4111111111111111E-2</v>
      </c>
      <c r="G55" s="447">
        <f t="shared" si="4"/>
        <v>0.1991904761904762</v>
      </c>
      <c r="H55" s="447">
        <f t="shared" si="4"/>
        <v>0.1734845714285714</v>
      </c>
      <c r="I55" s="447">
        <f t="shared" si="4"/>
        <v>20.37154833333333</v>
      </c>
      <c r="J55" s="447">
        <f t="shared" si="4"/>
        <v>1.6090909090909093E-2</v>
      </c>
      <c r="K55" s="447">
        <f t="shared" si="4"/>
        <v>1.2999999999999999E-2</v>
      </c>
      <c r="L55" s="447">
        <f t="shared" si="4"/>
        <v>6.3E-3</v>
      </c>
      <c r="M55" s="447">
        <f t="shared" si="4"/>
        <v>5.3500000000000006E-2</v>
      </c>
      <c r="N55" s="447"/>
      <c r="O55" s="6"/>
    </row>
    <row r="56" spans="1:15">
      <c r="A56" s="9" t="s">
        <v>29</v>
      </c>
      <c r="B56" s="6">
        <f>MIN(B34:B54)</f>
        <v>55.476999999999997</v>
      </c>
      <c r="C56" s="6">
        <f t="shared" ref="C56:M56" si="5">MIN(C34:C54)</f>
        <v>0.115</v>
      </c>
      <c r="D56" s="6">
        <f t="shared" si="5"/>
        <v>21.609705259245494</v>
      </c>
      <c r="E56" s="6">
        <v>0.38225383418537456</v>
      </c>
      <c r="F56" s="6">
        <f t="shared" si="5"/>
        <v>1E-3</v>
      </c>
      <c r="G56" s="6">
        <f t="shared" si="5"/>
        <v>2.5000000000000001E-2</v>
      </c>
      <c r="H56" s="6">
        <f t="shared" si="5"/>
        <v>6.2E-2</v>
      </c>
      <c r="I56" s="6">
        <f t="shared" si="5"/>
        <v>20.076000000000001</v>
      </c>
      <c r="J56" s="6">
        <f t="shared" si="5"/>
        <v>3.0000000000000001E-3</v>
      </c>
      <c r="K56" s="6">
        <f t="shared" si="5"/>
        <v>4.0000000000000001E-3</v>
      </c>
      <c r="L56" s="6">
        <f t="shared" si="5"/>
        <v>1E-3</v>
      </c>
      <c r="M56" s="6">
        <f t="shared" si="5"/>
        <v>1.2E-2</v>
      </c>
      <c r="N56" s="6"/>
      <c r="O56" s="6"/>
    </row>
    <row r="57" spans="1:15">
      <c r="A57" s="10" t="s">
        <v>30</v>
      </c>
      <c r="B57" s="44">
        <f>MAX(B34:B54)</f>
        <v>57.201000000000001</v>
      </c>
      <c r="C57" s="44">
        <f t="shared" ref="C57:M57" si="6">MAX(C34:C54)</f>
        <v>0.19400000000000001</v>
      </c>
      <c r="D57" s="44">
        <f t="shared" si="6"/>
        <v>22.84887024317802</v>
      </c>
      <c r="E57" s="44">
        <v>1.142156034674372</v>
      </c>
      <c r="F57" s="44">
        <f t="shared" si="6"/>
        <v>2.4E-2</v>
      </c>
      <c r="G57" s="44">
        <f t="shared" si="6"/>
        <v>0.253</v>
      </c>
      <c r="H57" s="44">
        <f t="shared" si="6"/>
        <v>0.3</v>
      </c>
      <c r="I57" s="44">
        <f t="shared" si="6"/>
        <v>20.655313799999998</v>
      </c>
      <c r="J57" s="44">
        <f t="shared" si="6"/>
        <v>3.9E-2</v>
      </c>
      <c r="K57" s="44">
        <f t="shared" si="6"/>
        <v>1.9E-2</v>
      </c>
      <c r="L57" s="44">
        <f t="shared" si="6"/>
        <v>1.4E-2</v>
      </c>
      <c r="M57" s="44">
        <f t="shared" si="6"/>
        <v>0.157</v>
      </c>
      <c r="N57" s="44"/>
      <c r="O57" s="6"/>
    </row>
    <row r="58" spans="1:15">
      <c r="A58" s="11" t="s">
        <v>1237</v>
      </c>
      <c r="B58" s="6">
        <v>56.451000000000001</v>
      </c>
      <c r="C58" s="6">
        <v>0.156</v>
      </c>
      <c r="D58" s="6">
        <v>22.371770094562649</v>
      </c>
      <c r="E58" s="6">
        <v>0.71845298955323411</v>
      </c>
      <c r="F58" s="6">
        <v>7.0000000000000001E-3</v>
      </c>
      <c r="G58" s="6">
        <v>0.183</v>
      </c>
      <c r="H58" s="6">
        <v>0.101232</v>
      </c>
      <c r="I58" s="6">
        <v>20.637</v>
      </c>
      <c r="J58" s="6"/>
      <c r="K58" s="6"/>
      <c r="L58" s="6">
        <v>2E-3</v>
      </c>
      <c r="M58" s="6">
        <v>5.0000000000000001E-3</v>
      </c>
      <c r="N58" s="6">
        <f t="shared" si="0"/>
        <v>100.63245508411588</v>
      </c>
      <c r="O58" s="6"/>
    </row>
    <row r="59" spans="1:15">
      <c r="A59" s="11" t="s">
        <v>1237</v>
      </c>
      <c r="B59" s="6">
        <v>56.524000000000001</v>
      </c>
      <c r="C59" s="6">
        <v>0.17</v>
      </c>
      <c r="D59" s="6">
        <v>21.813749030327656</v>
      </c>
      <c r="E59" s="6">
        <v>0.95218048455212267</v>
      </c>
      <c r="F59" s="6">
        <v>1.2999999999999999E-2</v>
      </c>
      <c r="G59" s="6">
        <v>0.214</v>
      </c>
      <c r="H59" s="6">
        <v>0.111</v>
      </c>
      <c r="I59" s="6">
        <v>20.486000000000001</v>
      </c>
      <c r="J59" s="6">
        <v>1.0999999999999999E-2</v>
      </c>
      <c r="K59" s="6">
        <v>5.0000000000000001E-3</v>
      </c>
      <c r="L59" s="6">
        <v>4.0000000000000001E-3</v>
      </c>
      <c r="M59" s="6"/>
      <c r="N59" s="6">
        <f t="shared" si="0"/>
        <v>100.30392951487978</v>
      </c>
      <c r="O59" s="6"/>
    </row>
    <row r="60" spans="1:15">
      <c r="A60" s="11" t="s">
        <v>1237</v>
      </c>
      <c r="B60" s="6">
        <v>56.493000000000002</v>
      </c>
      <c r="C60" s="6">
        <v>0.13200000000000001</v>
      </c>
      <c r="D60" s="6">
        <v>22.217604728481717</v>
      </c>
      <c r="E60" s="6">
        <v>0.93375861302511676</v>
      </c>
      <c r="F60" s="6"/>
      <c r="G60" s="6">
        <v>0.20799999999999999</v>
      </c>
      <c r="H60" s="6">
        <v>0.104784</v>
      </c>
      <c r="I60" s="6">
        <v>20.692</v>
      </c>
      <c r="J60" s="6">
        <v>2.8000000000000001E-2</v>
      </c>
      <c r="K60" s="6"/>
      <c r="L60" s="6"/>
      <c r="M60" s="6">
        <v>0.06</v>
      </c>
      <c r="N60" s="6">
        <f t="shared" si="0"/>
        <v>100.86914734150683</v>
      </c>
      <c r="O60" s="6"/>
    </row>
    <row r="61" spans="1:15">
      <c r="A61" s="11" t="s">
        <v>1237</v>
      </c>
      <c r="B61" s="6">
        <v>54.500999999999998</v>
      </c>
      <c r="C61" s="6">
        <v>3.9E-2</v>
      </c>
      <c r="D61" s="6">
        <v>23.623958033174478</v>
      </c>
      <c r="E61" s="6">
        <v>0.33389642142698372</v>
      </c>
      <c r="F61" s="6"/>
      <c r="G61" s="6">
        <v>1.0999999999999999E-2</v>
      </c>
      <c r="H61" s="6">
        <v>0.114552</v>
      </c>
      <c r="I61" s="6">
        <v>20.728000000000002</v>
      </c>
      <c r="J61" s="6"/>
      <c r="K61" s="6"/>
      <c r="L61" s="6">
        <v>2E-3</v>
      </c>
      <c r="M61" s="6">
        <v>0.374</v>
      </c>
      <c r="N61" s="6">
        <f t="shared" si="0"/>
        <v>99.72740645460145</v>
      </c>
      <c r="O61" s="6"/>
    </row>
    <row r="62" spans="1:15">
      <c r="A62" s="11" t="s">
        <v>1237</v>
      </c>
      <c r="B62" s="6">
        <v>56.395000000000003</v>
      </c>
      <c r="C62" s="6">
        <v>0.13500000000000001</v>
      </c>
      <c r="D62" s="6">
        <v>22.092504802719077</v>
      </c>
      <c r="E62" s="6">
        <v>0.93260724605467893</v>
      </c>
      <c r="F62" s="6">
        <v>2.5000000000000001E-2</v>
      </c>
      <c r="G62" s="6">
        <v>0.22900000000000001</v>
      </c>
      <c r="H62" s="6">
        <v>0.111</v>
      </c>
      <c r="I62" s="6">
        <v>20.597999999999999</v>
      </c>
      <c r="J62" s="6"/>
      <c r="K62" s="6"/>
      <c r="L62" s="6"/>
      <c r="M62" s="6">
        <v>4.2000000000000003E-2</v>
      </c>
      <c r="N62" s="6">
        <f t="shared" si="0"/>
        <v>100.56011204877376</v>
      </c>
      <c r="O62" s="6"/>
    </row>
    <row r="63" spans="1:15">
      <c r="A63" s="11" t="s">
        <v>1237</v>
      </c>
      <c r="B63" s="6">
        <v>56.253</v>
      </c>
      <c r="C63" s="6">
        <v>0.124</v>
      </c>
      <c r="D63" s="6">
        <v>22.037220231277942</v>
      </c>
      <c r="E63" s="6">
        <v>0.92569904423205163</v>
      </c>
      <c r="F63" s="6">
        <v>6.0000000000000001E-3</v>
      </c>
      <c r="G63" s="6">
        <v>0.22</v>
      </c>
      <c r="H63" s="6">
        <v>7.1040000000000006E-2</v>
      </c>
      <c r="I63" s="6">
        <v>20.571000000000002</v>
      </c>
      <c r="J63" s="6"/>
      <c r="K63" s="6"/>
      <c r="L63" s="6">
        <v>2E-3</v>
      </c>
      <c r="M63" s="6">
        <v>4.3999999999999997E-2</v>
      </c>
      <c r="N63" s="6">
        <f t="shared" si="0"/>
        <v>100.25395927550997</v>
      </c>
      <c r="O63" s="6"/>
    </row>
    <row r="64" spans="1:15">
      <c r="A64" s="11" t="s">
        <v>1237</v>
      </c>
      <c r="B64" s="6">
        <v>56.524999999999999</v>
      </c>
      <c r="C64" s="6">
        <v>0.13200000000000001</v>
      </c>
      <c r="D64" s="6">
        <v>22.100370945097165</v>
      </c>
      <c r="E64" s="6">
        <v>0.98902422760613473</v>
      </c>
      <c r="F64" s="6">
        <v>2E-3</v>
      </c>
      <c r="G64" s="6">
        <v>0.218</v>
      </c>
      <c r="H64" s="6">
        <v>7.9031999999999991E-2</v>
      </c>
      <c r="I64" s="6">
        <v>20.620999999999999</v>
      </c>
      <c r="J64" s="6"/>
      <c r="K64" s="6"/>
      <c r="L64" s="6"/>
      <c r="M64" s="6">
        <v>3.2000000000000001E-2</v>
      </c>
      <c r="N64" s="6">
        <f t="shared" si="0"/>
        <v>100.69842717270329</v>
      </c>
      <c r="O64" s="6"/>
    </row>
    <row r="65" spans="1:15">
      <c r="A65" s="11" t="s">
        <v>1237</v>
      </c>
      <c r="B65" s="6">
        <v>56.459000000000003</v>
      </c>
      <c r="C65" s="6">
        <v>0.14399999999999999</v>
      </c>
      <c r="D65" s="6">
        <v>21.854949196379089</v>
      </c>
      <c r="E65" s="6">
        <v>0.9107312736163593</v>
      </c>
      <c r="F65" s="6">
        <v>8.9999999999999993E-3</v>
      </c>
      <c r="G65" s="6">
        <v>0.22</v>
      </c>
      <c r="H65" s="6">
        <v>8.3472000000000005E-2</v>
      </c>
      <c r="I65" s="6">
        <v>20.617000000000001</v>
      </c>
      <c r="J65" s="6"/>
      <c r="K65" s="6"/>
      <c r="L65" s="6">
        <v>1.2999999999999999E-2</v>
      </c>
      <c r="M65" s="6">
        <v>2.1000000000000001E-2</v>
      </c>
      <c r="N65" s="6">
        <f t="shared" si="0"/>
        <v>100.33215246999546</v>
      </c>
      <c r="O65" s="6"/>
    </row>
    <row r="66" spans="1:15">
      <c r="A66" s="11" t="s">
        <v>1237</v>
      </c>
      <c r="B66" s="6">
        <v>56.137</v>
      </c>
      <c r="C66" s="6">
        <v>0.13100000000000001</v>
      </c>
      <c r="D66" s="6">
        <v>21.991868164351171</v>
      </c>
      <c r="E66" s="6">
        <v>0.89921760391198047</v>
      </c>
      <c r="F66" s="6"/>
      <c r="G66" s="6">
        <v>0.21</v>
      </c>
      <c r="H66" s="6">
        <v>0.10656</v>
      </c>
      <c r="I66" s="6">
        <v>20.535</v>
      </c>
      <c r="J66" s="6"/>
      <c r="K66" s="6"/>
      <c r="L66" s="6">
        <v>1E-3</v>
      </c>
      <c r="M66" s="6">
        <v>5.7000000000000002E-2</v>
      </c>
      <c r="N66" s="6">
        <f t="shared" si="0"/>
        <v>100.06864576826315</v>
      </c>
      <c r="O66" s="6"/>
    </row>
    <row r="67" spans="1:15">
      <c r="A67" s="11" t="s">
        <v>1237</v>
      </c>
      <c r="B67" s="6">
        <v>56.14</v>
      </c>
      <c r="C67" s="6">
        <v>0.13700000000000001</v>
      </c>
      <c r="D67" s="6">
        <v>21.997876066954881</v>
      </c>
      <c r="E67" s="6">
        <v>0.95793731940431193</v>
      </c>
      <c r="F67" s="6"/>
      <c r="G67" s="6">
        <v>0.20200000000000001</v>
      </c>
      <c r="H67" s="6">
        <v>6.6599999999999993E-2</v>
      </c>
      <c r="I67" s="6">
        <v>20.606999999999999</v>
      </c>
      <c r="J67" s="6">
        <v>2.5000000000000001E-2</v>
      </c>
      <c r="K67" s="6"/>
      <c r="L67" s="6"/>
      <c r="M67" s="6">
        <v>4.2000000000000003E-2</v>
      </c>
      <c r="N67" s="6">
        <f t="shared" si="0"/>
        <v>100.17541338635918</v>
      </c>
      <c r="O67" s="6"/>
    </row>
    <row r="68" spans="1:15">
      <c r="A68" s="11" t="s">
        <v>1237</v>
      </c>
      <c r="B68" s="6">
        <v>54.938000000000002</v>
      </c>
      <c r="C68" s="6">
        <v>4.2999999999999997E-2</v>
      </c>
      <c r="D68" s="6">
        <v>23.496025423102505</v>
      </c>
      <c r="E68" s="6">
        <v>0.35231829295398975</v>
      </c>
      <c r="F68" s="6"/>
      <c r="G68" s="6">
        <v>5.0000000000000001E-3</v>
      </c>
      <c r="H68" s="6">
        <v>0.113664</v>
      </c>
      <c r="I68" s="6">
        <v>20.66</v>
      </c>
      <c r="J68" s="6">
        <v>7.0000000000000001E-3</v>
      </c>
      <c r="K68" s="6">
        <v>1.2999999999999999E-2</v>
      </c>
      <c r="L68" s="6">
        <v>8.0000000000000002E-3</v>
      </c>
      <c r="M68" s="6">
        <v>0.26600000000000001</v>
      </c>
      <c r="N68" s="6">
        <f t="shared" si="0"/>
        <v>99.902007716056502</v>
      </c>
      <c r="O68" s="6"/>
    </row>
    <row r="69" spans="1:15">
      <c r="A69" s="11" t="s">
        <v>1237</v>
      </c>
      <c r="B69" s="6">
        <v>55.268000000000001</v>
      </c>
      <c r="C69" s="6">
        <v>0.09</v>
      </c>
      <c r="D69" s="6">
        <v>23.197623147703336</v>
      </c>
      <c r="E69" s="6">
        <v>0.38685930206712604</v>
      </c>
      <c r="F69" s="6"/>
      <c r="G69" s="6"/>
      <c r="H69" s="6">
        <v>0.17227200000000001</v>
      </c>
      <c r="I69" s="6">
        <v>20.594999999999999</v>
      </c>
      <c r="J69" s="6"/>
      <c r="K69" s="6"/>
      <c r="L69" s="6">
        <v>5.0000000000000001E-3</v>
      </c>
      <c r="M69" s="6">
        <v>0.153</v>
      </c>
      <c r="N69" s="6">
        <f t="shared" si="0"/>
        <v>99.867754449770473</v>
      </c>
      <c r="O69" s="6"/>
    </row>
    <row r="70" spans="1:15">
      <c r="A70" s="11" t="s">
        <v>1237</v>
      </c>
      <c r="B70" s="6">
        <v>55.125</v>
      </c>
      <c r="C70" s="6">
        <v>0.128</v>
      </c>
      <c r="D70" s="6">
        <v>23.067544715447152</v>
      </c>
      <c r="E70" s="6">
        <v>0.55611024672149367</v>
      </c>
      <c r="F70" s="6">
        <v>3.0000000000000001E-3</v>
      </c>
      <c r="G70" s="6">
        <v>3.2000000000000001E-2</v>
      </c>
      <c r="H70" s="6">
        <v>0.113664</v>
      </c>
      <c r="I70" s="6">
        <v>20.459</v>
      </c>
      <c r="J70" s="6"/>
      <c r="K70" s="6"/>
      <c r="L70" s="6"/>
      <c r="M70" s="6">
        <v>0.17199999999999999</v>
      </c>
      <c r="N70" s="6">
        <f t="shared" ref="N70:N133" si="7">SUM(B70:M70)</f>
        <v>99.65631896216864</v>
      </c>
      <c r="O70" s="6"/>
    </row>
    <row r="71" spans="1:15">
      <c r="A71" s="11" t="s">
        <v>1237</v>
      </c>
      <c r="B71" s="6">
        <v>57.085000000000001</v>
      </c>
      <c r="C71" s="6">
        <v>0.23799999999999999</v>
      </c>
      <c r="D71" s="6">
        <v>21.265366791086148</v>
      </c>
      <c r="E71" s="6">
        <v>1.4518737497221603</v>
      </c>
      <c r="F71" s="6"/>
      <c r="G71" s="6">
        <v>0.33</v>
      </c>
      <c r="H71" s="6">
        <v>2.8416E-2</v>
      </c>
      <c r="I71" s="6">
        <v>20.405999999999999</v>
      </c>
      <c r="J71" s="6">
        <v>8.9999999999999993E-3</v>
      </c>
      <c r="K71" s="6">
        <v>0.01</v>
      </c>
      <c r="L71" s="6">
        <v>0.01</v>
      </c>
      <c r="M71" s="6">
        <v>5.8999999999999997E-2</v>
      </c>
      <c r="N71" s="6">
        <f t="shared" si="7"/>
        <v>100.89265654080832</v>
      </c>
      <c r="O71" s="6"/>
    </row>
    <row r="72" spans="1:15">
      <c r="A72" s="11" t="s">
        <v>1237</v>
      </c>
      <c r="B72" s="6">
        <v>55.417999999999999</v>
      </c>
      <c r="C72" s="6">
        <v>3.5000000000000003E-2</v>
      </c>
      <c r="D72" s="6">
        <v>23.236568852095495</v>
      </c>
      <c r="E72" s="6">
        <v>0.4501844854412092</v>
      </c>
      <c r="F72" s="6">
        <v>0.01</v>
      </c>
      <c r="G72" s="6">
        <v>2.1999999999999999E-2</v>
      </c>
      <c r="H72" s="6">
        <v>0.17138400000000001</v>
      </c>
      <c r="I72" s="6">
        <v>20.606999999999999</v>
      </c>
      <c r="J72" s="6"/>
      <c r="K72" s="6"/>
      <c r="L72" s="6"/>
      <c r="M72" s="6">
        <v>8.1000000000000003E-2</v>
      </c>
      <c r="N72" s="6">
        <f t="shared" si="7"/>
        <v>100.03113733753672</v>
      </c>
      <c r="O72" s="6"/>
    </row>
    <row r="73" spans="1:15">
      <c r="A73" s="11" t="s">
        <v>1237</v>
      </c>
      <c r="B73" s="6">
        <v>56.718000000000004</v>
      </c>
      <c r="C73" s="6">
        <v>0.16900000000000001</v>
      </c>
      <c r="D73" s="6">
        <v>21.589117788372697</v>
      </c>
      <c r="E73" s="6">
        <v>1.0799822182707268</v>
      </c>
      <c r="F73" s="6">
        <v>0.01</v>
      </c>
      <c r="G73" s="6">
        <v>0.25600000000000001</v>
      </c>
      <c r="H73" s="6">
        <v>2.2200000000000001E-2</v>
      </c>
      <c r="I73" s="6">
        <v>20.555</v>
      </c>
      <c r="J73" s="6">
        <v>6.0000000000000001E-3</v>
      </c>
      <c r="K73" s="6"/>
      <c r="L73" s="6">
        <v>6.0000000000000001E-3</v>
      </c>
      <c r="M73" s="6"/>
      <c r="N73" s="6">
        <f t="shared" si="7"/>
        <v>100.41130000664344</v>
      </c>
      <c r="O73" s="6"/>
    </row>
    <row r="74" spans="1:15">
      <c r="A74" s="11" t="s">
        <v>1237</v>
      </c>
      <c r="B74" s="6">
        <v>56.682000000000002</v>
      </c>
      <c r="C74" s="6">
        <v>0.124</v>
      </c>
      <c r="D74" s="6">
        <v>22.018931805581222</v>
      </c>
      <c r="E74" s="6">
        <v>0.94412091575905743</v>
      </c>
      <c r="F74" s="6">
        <v>3.0000000000000001E-3</v>
      </c>
      <c r="G74" s="6">
        <v>0.22900000000000001</v>
      </c>
      <c r="H74" s="6">
        <v>3.5520000000000003E-2</v>
      </c>
      <c r="I74" s="6">
        <v>20.545000000000002</v>
      </c>
      <c r="J74" s="6"/>
      <c r="K74" s="6"/>
      <c r="L74" s="6"/>
      <c r="M74" s="6">
        <v>4.2999999999999997E-2</v>
      </c>
      <c r="N74" s="6">
        <f t="shared" si="7"/>
        <v>100.6245727213403</v>
      </c>
      <c r="O74" s="6"/>
    </row>
    <row r="75" spans="1:15">
      <c r="A75" s="11" t="s">
        <v>1237</v>
      </c>
      <c r="B75" s="6">
        <v>56.317</v>
      </c>
      <c r="C75" s="6">
        <v>0.121</v>
      </c>
      <c r="D75" s="6">
        <v>22.088123313495732</v>
      </c>
      <c r="E75" s="6">
        <v>0.85201155812402751</v>
      </c>
      <c r="F75" s="6"/>
      <c r="G75" s="6">
        <v>0.17899999999999999</v>
      </c>
      <c r="H75" s="6">
        <v>6.3935999999999993E-2</v>
      </c>
      <c r="I75" s="6">
        <v>20.518000000000001</v>
      </c>
      <c r="J75" s="6">
        <v>1.4999999999999999E-2</v>
      </c>
      <c r="K75" s="6"/>
      <c r="L75" s="6">
        <v>4.0000000000000001E-3</v>
      </c>
      <c r="M75" s="6">
        <v>6.9000000000000006E-2</v>
      </c>
      <c r="N75" s="6">
        <f t="shared" si="7"/>
        <v>100.22707087161977</v>
      </c>
      <c r="O75" s="6"/>
    </row>
    <row r="76" spans="1:15">
      <c r="A76" s="11" t="s">
        <v>1237</v>
      </c>
      <c r="B76" s="6">
        <v>56.945999999999998</v>
      </c>
      <c r="C76" s="6">
        <v>0.14499999999999999</v>
      </c>
      <c r="D76" s="6">
        <v>21.939254768593816</v>
      </c>
      <c r="E76" s="6">
        <v>0.9107312736163593</v>
      </c>
      <c r="F76" s="6"/>
      <c r="G76" s="6">
        <v>0.20200000000000001</v>
      </c>
      <c r="H76" s="6">
        <v>0.12076800000000001</v>
      </c>
      <c r="I76" s="6">
        <v>20.425000000000001</v>
      </c>
      <c r="J76" s="6">
        <v>2.4E-2</v>
      </c>
      <c r="K76" s="6"/>
      <c r="L76" s="6">
        <v>1E-3</v>
      </c>
      <c r="M76" s="6">
        <v>3.7999999999999999E-2</v>
      </c>
      <c r="N76" s="6">
        <f t="shared" si="7"/>
        <v>100.75175404221018</v>
      </c>
      <c r="O76" s="6"/>
    </row>
    <row r="77" spans="1:15">
      <c r="A77" s="11" t="s">
        <v>1237</v>
      </c>
      <c r="B77" s="6">
        <v>56.436999999999998</v>
      </c>
      <c r="C77" s="6">
        <v>0.13900000000000001</v>
      </c>
      <c r="D77" s="6">
        <v>21.841311596613803</v>
      </c>
      <c r="E77" s="6">
        <v>0.97981329184263166</v>
      </c>
      <c r="F77" s="6">
        <v>1.4E-2</v>
      </c>
      <c r="G77" s="6">
        <v>0.2</v>
      </c>
      <c r="H77" s="6">
        <v>9.057599999999999E-2</v>
      </c>
      <c r="I77" s="6">
        <v>20.614999999999998</v>
      </c>
      <c r="J77" s="6"/>
      <c r="K77" s="6"/>
      <c r="L77" s="6">
        <v>3.0000000000000001E-3</v>
      </c>
      <c r="M77" s="6">
        <v>1.4E-2</v>
      </c>
      <c r="N77" s="6">
        <f t="shared" si="7"/>
        <v>100.33370088845642</v>
      </c>
      <c r="O77" s="6"/>
    </row>
    <row r="78" spans="1:15">
      <c r="A78" s="11" t="s">
        <v>1237</v>
      </c>
      <c r="B78" s="6">
        <v>55.213999999999999</v>
      </c>
      <c r="C78" s="6">
        <v>0.107</v>
      </c>
      <c r="D78" s="6">
        <v>23.023055083179297</v>
      </c>
      <c r="E78" s="6">
        <v>0.64937097132696142</v>
      </c>
      <c r="F78" s="6">
        <v>1E-3</v>
      </c>
      <c r="G78" s="6">
        <v>1.2999999999999999E-2</v>
      </c>
      <c r="H78" s="6">
        <v>0.17138400000000001</v>
      </c>
      <c r="I78" s="6">
        <v>20.591999999999999</v>
      </c>
      <c r="J78" s="6">
        <v>3.4000000000000002E-2</v>
      </c>
      <c r="K78" s="6">
        <v>5.0000000000000001E-3</v>
      </c>
      <c r="L78" s="6">
        <v>4.0000000000000001E-3</v>
      </c>
      <c r="M78" s="6">
        <v>1.7999999999999999E-2</v>
      </c>
      <c r="N78" s="6">
        <f t="shared" si="7"/>
        <v>99.831810054506278</v>
      </c>
      <c r="O78" s="6"/>
    </row>
    <row r="79" spans="1:15">
      <c r="A79" s="11" t="s">
        <v>1237</v>
      </c>
      <c r="B79" s="6">
        <v>56.314999999999998</v>
      </c>
      <c r="C79" s="6">
        <v>0.14199999999999999</v>
      </c>
      <c r="D79" s="6">
        <v>21.908421013715849</v>
      </c>
      <c r="E79" s="6">
        <v>0.90612580573460766</v>
      </c>
      <c r="F79" s="6">
        <v>7.0000000000000001E-3</v>
      </c>
      <c r="G79" s="6">
        <v>0.19900000000000001</v>
      </c>
      <c r="H79" s="6">
        <v>5.5944000000000001E-2</v>
      </c>
      <c r="I79" s="6">
        <v>20.643000000000001</v>
      </c>
      <c r="J79" s="6">
        <v>1.0999999999999999E-2</v>
      </c>
      <c r="K79" s="6"/>
      <c r="L79" s="6"/>
      <c r="M79" s="6"/>
      <c r="N79" s="6">
        <f t="shared" si="7"/>
        <v>100.18749081945045</v>
      </c>
      <c r="O79" s="6"/>
    </row>
    <row r="80" spans="1:15">
      <c r="A80" s="11" t="s">
        <v>1237</v>
      </c>
      <c r="B80" s="6">
        <v>55.722999999999999</v>
      </c>
      <c r="C80" s="6">
        <v>0.157</v>
      </c>
      <c r="D80" s="6">
        <v>21.754453156413348</v>
      </c>
      <c r="E80" s="6">
        <v>0.89908868637474992</v>
      </c>
      <c r="F80" s="6"/>
      <c r="G80" s="6">
        <v>0.19500000000000001</v>
      </c>
      <c r="H80" s="6">
        <v>0.152</v>
      </c>
      <c r="I80" s="6">
        <v>20.7229128</v>
      </c>
      <c r="J80" s="6"/>
      <c r="K80" s="6">
        <v>1.9E-2</v>
      </c>
      <c r="L80" s="6"/>
      <c r="M80" s="6">
        <v>2.9000000000000001E-2</v>
      </c>
      <c r="N80" s="6">
        <f t="shared" si="7"/>
        <v>99.651454642788096</v>
      </c>
      <c r="O80" s="6"/>
    </row>
    <row r="81" spans="1:15">
      <c r="A81" s="11" t="s">
        <v>1237</v>
      </c>
      <c r="B81" s="6">
        <v>55.966999999999999</v>
      </c>
      <c r="C81" s="6">
        <v>0.11899999999999999</v>
      </c>
      <c r="D81" s="6">
        <v>21.854279203806716</v>
      </c>
      <c r="E81" s="6">
        <v>0.81907090464547672</v>
      </c>
      <c r="F81" s="6">
        <v>2E-3</v>
      </c>
      <c r="G81" s="6">
        <v>0.17699999999999999</v>
      </c>
      <c r="H81" s="6">
        <v>0.14699999999999999</v>
      </c>
      <c r="I81" s="6">
        <v>20.5917168</v>
      </c>
      <c r="J81" s="6">
        <v>2E-3</v>
      </c>
      <c r="K81" s="6"/>
      <c r="L81" s="6">
        <v>4.0000000000000001E-3</v>
      </c>
      <c r="M81" s="6">
        <v>1.2999999999999999E-2</v>
      </c>
      <c r="N81" s="6">
        <f t="shared" si="7"/>
        <v>99.696066908452195</v>
      </c>
      <c r="O81" s="6"/>
    </row>
    <row r="82" spans="1:15">
      <c r="A82" s="11" t="s">
        <v>1237</v>
      </c>
      <c r="B82" s="6">
        <v>55.750999999999998</v>
      </c>
      <c r="C82" s="6">
        <v>0.14000000000000001</v>
      </c>
      <c r="D82" s="6">
        <v>21.71077077747989</v>
      </c>
      <c r="E82" s="6">
        <v>0.94798844187597242</v>
      </c>
      <c r="F82" s="6">
        <v>2E-3</v>
      </c>
      <c r="G82" s="6">
        <v>0.2</v>
      </c>
      <c r="H82" s="6">
        <v>9.6000000000000002E-2</v>
      </c>
      <c r="I82" s="6">
        <v>20.773372800000001</v>
      </c>
      <c r="J82" s="6">
        <v>7.0000000000000001E-3</v>
      </c>
      <c r="K82" s="6"/>
      <c r="L82" s="6"/>
      <c r="M82" s="6">
        <v>8.9999999999999993E-3</v>
      </c>
      <c r="N82" s="6">
        <f t="shared" si="7"/>
        <v>99.637132019355874</v>
      </c>
      <c r="O82" s="6"/>
    </row>
    <row r="83" spans="1:15">
      <c r="A83" s="11" t="s">
        <v>1237</v>
      </c>
      <c r="B83" s="6">
        <v>56.207999999999998</v>
      </c>
      <c r="C83" s="6">
        <v>0.13400000000000001</v>
      </c>
      <c r="D83" s="6">
        <v>21.94811871227364</v>
      </c>
      <c r="E83" s="6">
        <v>0.8701933763058457</v>
      </c>
      <c r="F83" s="6"/>
      <c r="G83" s="6">
        <v>0.19900000000000001</v>
      </c>
      <c r="H83" s="6">
        <v>0.32</v>
      </c>
      <c r="I83" s="6">
        <v>20.352536400000005</v>
      </c>
      <c r="J83" s="6"/>
      <c r="K83" s="6"/>
      <c r="L83" s="6">
        <v>8.0000000000000002E-3</v>
      </c>
      <c r="M83" s="6">
        <v>6.9000000000000006E-2</v>
      </c>
      <c r="N83" s="6">
        <f t="shared" si="7"/>
        <v>100.10884848857948</v>
      </c>
      <c r="O83" s="6"/>
    </row>
    <row r="84" spans="1:15">
      <c r="A84" s="11" t="s">
        <v>1237</v>
      </c>
      <c r="B84" s="6">
        <v>55.697000000000003</v>
      </c>
      <c r="C84" s="6">
        <v>0.13500000000000001</v>
      </c>
      <c r="D84" s="6">
        <v>22.07587039645804</v>
      </c>
      <c r="E84" s="6">
        <v>0.74460991331406978</v>
      </c>
      <c r="F84" s="6"/>
      <c r="G84" s="6">
        <v>0.17</v>
      </c>
      <c r="H84" s="6">
        <v>0.246</v>
      </c>
      <c r="I84" s="6">
        <v>20.491806</v>
      </c>
      <c r="J84" s="6">
        <v>2.4E-2</v>
      </c>
      <c r="K84" s="6"/>
      <c r="L84" s="6">
        <v>1E-3</v>
      </c>
      <c r="M84" s="6">
        <v>4.8000000000000001E-2</v>
      </c>
      <c r="N84" s="6">
        <f t="shared" si="7"/>
        <v>99.633286309772103</v>
      </c>
      <c r="O84" s="6"/>
    </row>
    <row r="85" spans="1:15">
      <c r="A85" s="11" t="s">
        <v>1237</v>
      </c>
      <c r="B85" s="6">
        <v>55.795000000000002</v>
      </c>
      <c r="C85" s="6">
        <v>0.14599999999999999</v>
      </c>
      <c r="D85" s="6">
        <v>21.918165045286813</v>
      </c>
      <c r="E85" s="6">
        <v>0.91131362525005544</v>
      </c>
      <c r="F85" s="6"/>
      <c r="G85" s="6">
        <v>0.191</v>
      </c>
      <c r="H85" s="6">
        <v>0.24299999999999999</v>
      </c>
      <c r="I85" s="6">
        <v>20.532174000000001</v>
      </c>
      <c r="J85" s="6"/>
      <c r="K85" s="6">
        <v>7.0000000000000001E-3</v>
      </c>
      <c r="L85" s="6"/>
      <c r="M85" s="6">
        <v>6.7000000000000004E-2</v>
      </c>
      <c r="N85" s="6">
        <f t="shared" si="7"/>
        <v>99.810652670536868</v>
      </c>
      <c r="O85" s="6"/>
    </row>
    <row r="86" spans="1:15">
      <c r="A86" s="11" t="s">
        <v>1237</v>
      </c>
      <c r="B86" s="6">
        <v>55.9</v>
      </c>
      <c r="C86" s="6">
        <v>0.151</v>
      </c>
      <c r="D86" s="6">
        <v>21.774318883371357</v>
      </c>
      <c r="E86" s="6">
        <v>0.8701933763058457</v>
      </c>
      <c r="F86" s="6"/>
      <c r="G86" s="6">
        <v>0.20499999999999999</v>
      </c>
      <c r="H86" s="6">
        <v>0.26400000000000001</v>
      </c>
      <c r="I86" s="6">
        <v>20.265745200000001</v>
      </c>
      <c r="J86" s="6">
        <v>1.0999999999999999E-2</v>
      </c>
      <c r="K86" s="6"/>
      <c r="L86" s="6"/>
      <c r="M86" s="6"/>
      <c r="N86" s="6">
        <f t="shared" si="7"/>
        <v>99.441257459677189</v>
      </c>
      <c r="O86" s="6"/>
    </row>
    <row r="87" spans="1:15">
      <c r="A87" s="11" t="s">
        <v>1237</v>
      </c>
      <c r="B87" s="6">
        <v>56.304000000000002</v>
      </c>
      <c r="C87" s="6">
        <v>0.121</v>
      </c>
      <c r="D87" s="6">
        <v>22.013942404510971</v>
      </c>
      <c r="E87" s="6">
        <v>0.74127583907535011</v>
      </c>
      <c r="F87" s="6">
        <v>8.9999999999999993E-3</v>
      </c>
      <c r="G87" s="6">
        <v>0.183</v>
      </c>
      <c r="H87" s="6">
        <v>0.17199999999999999</v>
      </c>
      <c r="I87" s="6">
        <v>20.641167600000003</v>
      </c>
      <c r="J87" s="6">
        <v>2.4E-2</v>
      </c>
      <c r="K87" s="6"/>
      <c r="L87" s="6"/>
      <c r="M87" s="6">
        <v>1.7000000000000001E-2</v>
      </c>
      <c r="N87" s="6">
        <f t="shared" si="7"/>
        <v>100.22638584358634</v>
      </c>
      <c r="O87" s="6"/>
    </row>
    <row r="88" spans="1:15">
      <c r="A88" s="11" t="s">
        <v>1237</v>
      </c>
      <c r="B88" s="6">
        <v>55.99</v>
      </c>
      <c r="C88" s="6">
        <v>0.16</v>
      </c>
      <c r="D88" s="6">
        <v>22.101953675730105</v>
      </c>
      <c r="E88" s="6">
        <v>0.82685041120248937</v>
      </c>
      <c r="F88" s="6"/>
      <c r="G88" s="6">
        <v>0.187</v>
      </c>
      <c r="H88" s="6">
        <v>0.13</v>
      </c>
      <c r="I88" s="6">
        <v>20.635112400000001</v>
      </c>
      <c r="J88" s="6">
        <v>8.9999999999999993E-3</v>
      </c>
      <c r="K88" s="6">
        <v>1.0999999999999999E-2</v>
      </c>
      <c r="L88" s="6">
        <v>2E-3</v>
      </c>
      <c r="M88" s="6">
        <v>2.5000000000000001E-2</v>
      </c>
      <c r="N88" s="6">
        <f t="shared" si="7"/>
        <v>100.07791648693258</v>
      </c>
      <c r="O88" s="6"/>
    </row>
    <row r="89" spans="1:15">
      <c r="A89" s="11" t="s">
        <v>1237</v>
      </c>
      <c r="B89" s="6">
        <v>56.052999999999997</v>
      </c>
      <c r="C89" s="6">
        <v>0.153</v>
      </c>
      <c r="D89" s="6">
        <v>21.702410528436179</v>
      </c>
      <c r="E89" s="6">
        <v>1.0402311624805511</v>
      </c>
      <c r="F89" s="6">
        <v>3.0000000000000001E-3</v>
      </c>
      <c r="G89" s="6">
        <v>0.215</v>
      </c>
      <c r="H89" s="6">
        <v>0.10100000000000001</v>
      </c>
      <c r="I89" s="6">
        <v>20.5997904</v>
      </c>
      <c r="J89" s="6"/>
      <c r="K89" s="6"/>
      <c r="L89" s="6"/>
      <c r="M89" s="6">
        <v>2.5999999999999999E-2</v>
      </c>
      <c r="N89" s="6">
        <f t="shared" si="7"/>
        <v>99.893432090916733</v>
      </c>
      <c r="O89" s="6"/>
    </row>
    <row r="90" spans="1:15">
      <c r="A90" s="11" t="s">
        <v>1237</v>
      </c>
      <c r="B90" s="6">
        <v>56.118000000000002</v>
      </c>
      <c r="C90" s="6">
        <v>0.14299999999999999</v>
      </c>
      <c r="D90" s="6">
        <v>21.966347703464944</v>
      </c>
      <c r="E90" s="6">
        <v>0.80128917537230493</v>
      </c>
      <c r="F90" s="6">
        <v>0.01</v>
      </c>
      <c r="G90" s="6">
        <v>0.188</v>
      </c>
      <c r="H90" s="6">
        <v>0.16</v>
      </c>
      <c r="I90" s="6">
        <v>20.705756400000002</v>
      </c>
      <c r="J90" s="6">
        <v>1.2E-2</v>
      </c>
      <c r="K90" s="6"/>
      <c r="L90" s="6">
        <v>1.0999999999999999E-2</v>
      </c>
      <c r="M90" s="6">
        <v>3.9E-2</v>
      </c>
      <c r="N90" s="6">
        <f t="shared" si="7"/>
        <v>100.15439327883725</v>
      </c>
      <c r="O90" s="6"/>
    </row>
    <row r="91" spans="1:15">
      <c r="A91" s="11" t="s">
        <v>1237</v>
      </c>
      <c r="B91" s="6">
        <v>55.598999999999997</v>
      </c>
      <c r="C91" s="6">
        <v>0.115</v>
      </c>
      <c r="D91" s="6">
        <v>22.139466084620548</v>
      </c>
      <c r="E91" s="6">
        <v>0.73571904867748383</v>
      </c>
      <c r="F91" s="6">
        <v>1.2E-2</v>
      </c>
      <c r="G91" s="6">
        <v>0.17299999999999999</v>
      </c>
      <c r="H91" s="6">
        <v>0.123</v>
      </c>
      <c r="I91" s="6">
        <v>20.810713200000002</v>
      </c>
      <c r="J91" s="6"/>
      <c r="K91" s="6">
        <v>2.1000000000000001E-2</v>
      </c>
      <c r="L91" s="6"/>
      <c r="M91" s="6">
        <v>1.0999999999999999E-2</v>
      </c>
      <c r="N91" s="6">
        <f t="shared" si="7"/>
        <v>99.739898333298029</v>
      </c>
      <c r="O91" s="6"/>
    </row>
    <row r="92" spans="1:15">
      <c r="A92" s="11" t="s">
        <v>1237</v>
      </c>
      <c r="B92" s="6">
        <v>56.457000000000001</v>
      </c>
      <c r="C92" s="6">
        <v>0.13700000000000001</v>
      </c>
      <c r="D92" s="6">
        <v>22.144066089059031</v>
      </c>
      <c r="E92" s="6">
        <v>0.81018004000889077</v>
      </c>
      <c r="F92" s="6"/>
      <c r="G92" s="6">
        <v>0.16500000000000001</v>
      </c>
      <c r="H92" s="6">
        <v>6.7000000000000004E-2</v>
      </c>
      <c r="I92" s="6">
        <v>20.725940400000002</v>
      </c>
      <c r="J92" s="6"/>
      <c r="K92" s="6"/>
      <c r="L92" s="6"/>
      <c r="M92" s="6">
        <v>2.1000000000000001E-2</v>
      </c>
      <c r="N92" s="6">
        <f t="shared" si="7"/>
        <v>100.52718652906792</v>
      </c>
      <c r="O92" s="6"/>
    </row>
    <row r="93" spans="1:15">
      <c r="A93" s="11" t="s">
        <v>1237</v>
      </c>
      <c r="B93" s="6">
        <v>55.92</v>
      </c>
      <c r="C93" s="6">
        <v>0.12</v>
      </c>
      <c r="D93" s="6">
        <v>22.093666039763562</v>
      </c>
      <c r="E93" s="6">
        <v>0.80906868192931758</v>
      </c>
      <c r="F93" s="6">
        <v>1.2E-2</v>
      </c>
      <c r="G93" s="6">
        <v>0.158</v>
      </c>
      <c r="H93" s="6">
        <v>0.13600000000000001</v>
      </c>
      <c r="I93" s="6">
        <v>20.551348800000003</v>
      </c>
      <c r="J93" s="6">
        <v>6.0000000000000001E-3</v>
      </c>
      <c r="K93" s="6"/>
      <c r="L93" s="6"/>
      <c r="M93" s="6">
        <v>5.0000000000000001E-3</v>
      </c>
      <c r="N93" s="6">
        <f t="shared" si="7"/>
        <v>99.811083521692879</v>
      </c>
      <c r="O93" s="6"/>
    </row>
    <row r="94" spans="1:15">
      <c r="A94" s="11" t="s">
        <v>1237</v>
      </c>
      <c r="B94" s="6">
        <v>55.719000000000001</v>
      </c>
      <c r="C94" s="6">
        <v>0.114</v>
      </c>
      <c r="D94" s="6">
        <v>22.15371825876662</v>
      </c>
      <c r="E94" s="6">
        <v>0.79350966881529217</v>
      </c>
      <c r="F94" s="6">
        <v>8.9999999999999993E-3</v>
      </c>
      <c r="G94" s="6">
        <v>0.16</v>
      </c>
      <c r="H94" s="6">
        <v>0.127</v>
      </c>
      <c r="I94" s="6">
        <v>20.651259600000003</v>
      </c>
      <c r="J94" s="6"/>
      <c r="K94" s="6"/>
      <c r="L94" s="6"/>
      <c r="M94" s="6">
        <v>0.06</v>
      </c>
      <c r="N94" s="6">
        <f t="shared" si="7"/>
        <v>99.787487527581902</v>
      </c>
      <c r="O94" s="6"/>
    </row>
    <row r="95" spans="1:15">
      <c r="A95" s="11" t="s">
        <v>1237</v>
      </c>
      <c r="B95" s="6">
        <v>55.68</v>
      </c>
      <c r="C95" s="6">
        <v>0.109</v>
      </c>
      <c r="D95" s="6">
        <v>22.094413464122546</v>
      </c>
      <c r="E95" s="6">
        <v>0.66570348966436976</v>
      </c>
      <c r="F95" s="6"/>
      <c r="G95" s="6">
        <v>0.16600000000000001</v>
      </c>
      <c r="H95" s="6">
        <v>0.24399999999999999</v>
      </c>
      <c r="I95" s="6">
        <v>20.565477600000001</v>
      </c>
      <c r="J95" s="6">
        <v>1.2999999999999999E-2</v>
      </c>
      <c r="K95" s="6"/>
      <c r="L95" s="6">
        <v>1E-3</v>
      </c>
      <c r="M95" s="6">
        <v>4.2000000000000003E-2</v>
      </c>
      <c r="N95" s="6">
        <f t="shared" si="7"/>
        <v>99.580594553786938</v>
      </c>
      <c r="O95" s="6"/>
    </row>
    <row r="96" spans="1:15">
      <c r="A96" s="11" t="s">
        <v>1237</v>
      </c>
      <c r="B96" s="6">
        <v>55.712000000000003</v>
      </c>
      <c r="C96" s="6">
        <v>9.9000000000000005E-2</v>
      </c>
      <c r="D96" s="6">
        <v>21.942259625075589</v>
      </c>
      <c r="E96" s="6">
        <v>0.83907535007779499</v>
      </c>
      <c r="F96" s="6">
        <v>1.6E-2</v>
      </c>
      <c r="G96" s="6">
        <v>0.16700000000000001</v>
      </c>
      <c r="H96" s="6">
        <v>0.129</v>
      </c>
      <c r="I96" s="6">
        <v>20.649241199999999</v>
      </c>
      <c r="J96" s="6"/>
      <c r="K96" s="6"/>
      <c r="L96" s="6"/>
      <c r="M96" s="6">
        <v>2.9000000000000001E-2</v>
      </c>
      <c r="N96" s="6">
        <f t="shared" si="7"/>
        <v>99.582576175153378</v>
      </c>
      <c r="O96" s="6"/>
    </row>
    <row r="97" spans="1:15">
      <c r="A97" s="11" t="s">
        <v>1237</v>
      </c>
      <c r="B97" s="6">
        <v>56.235999999999997</v>
      </c>
      <c r="C97" s="6">
        <v>0.11600000000000001</v>
      </c>
      <c r="D97" s="6">
        <v>22.131642252385429</v>
      </c>
      <c r="E97" s="6">
        <v>0.76683707490553443</v>
      </c>
      <c r="F97" s="6"/>
      <c r="G97" s="6">
        <v>0.17100000000000001</v>
      </c>
      <c r="H97" s="6">
        <v>0.125</v>
      </c>
      <c r="I97" s="6">
        <v>20.793556800000001</v>
      </c>
      <c r="J97" s="6"/>
      <c r="K97" s="6"/>
      <c r="L97" s="6">
        <v>1.6E-2</v>
      </c>
      <c r="M97" s="6"/>
      <c r="N97" s="6">
        <f t="shared" si="7"/>
        <v>100.35603612729098</v>
      </c>
      <c r="O97" s="6"/>
    </row>
    <row r="98" spans="1:15">
      <c r="A98" s="11" t="s">
        <v>1237</v>
      </c>
      <c r="B98" s="6">
        <v>55.835000000000001</v>
      </c>
      <c r="C98" s="6">
        <v>0.13600000000000001</v>
      </c>
      <c r="D98" s="6">
        <v>21.718873059606203</v>
      </c>
      <c r="E98" s="6">
        <v>0.86241386974883305</v>
      </c>
      <c r="F98" s="6"/>
      <c r="G98" s="6">
        <v>0.20599999999999999</v>
      </c>
      <c r="H98" s="6">
        <v>0.183</v>
      </c>
      <c r="I98" s="6">
        <v>20.400978000000002</v>
      </c>
      <c r="J98" s="6"/>
      <c r="K98" s="6"/>
      <c r="L98" s="6">
        <v>4.0000000000000001E-3</v>
      </c>
      <c r="M98" s="6"/>
      <c r="N98" s="6">
        <f t="shared" si="7"/>
        <v>99.346264929355058</v>
      </c>
      <c r="O98" s="6"/>
    </row>
    <row r="99" spans="1:15">
      <c r="A99" s="11" t="s">
        <v>1237</v>
      </c>
      <c r="B99" s="6">
        <v>55.932000000000002</v>
      </c>
      <c r="C99" s="6">
        <v>0.13800000000000001</v>
      </c>
      <c r="D99" s="6">
        <v>22.051552419354834</v>
      </c>
      <c r="E99" s="6">
        <v>0.77350522338297389</v>
      </c>
      <c r="F99" s="6">
        <v>1E-3</v>
      </c>
      <c r="G99" s="6">
        <v>0.189</v>
      </c>
      <c r="H99" s="6">
        <v>0.20300000000000001</v>
      </c>
      <c r="I99" s="6">
        <v>20.421162000000002</v>
      </c>
      <c r="J99" s="6"/>
      <c r="K99" s="6"/>
      <c r="L99" s="6"/>
      <c r="M99" s="6">
        <v>7.8E-2</v>
      </c>
      <c r="N99" s="6">
        <f t="shared" si="7"/>
        <v>99.787219642737796</v>
      </c>
      <c r="O99" s="6"/>
    </row>
    <row r="100" spans="1:15">
      <c r="A100" s="12" t="s">
        <v>1237</v>
      </c>
      <c r="B100" s="44">
        <v>55.728999999999999</v>
      </c>
      <c r="C100" s="44">
        <v>0.11799999999999999</v>
      </c>
      <c r="D100" s="44">
        <v>21.925413473174668</v>
      </c>
      <c r="E100" s="44">
        <v>0.86352522782840635</v>
      </c>
      <c r="F100" s="44">
        <v>1E-3</v>
      </c>
      <c r="G100" s="44">
        <v>0.193</v>
      </c>
      <c r="H100" s="44">
        <v>0.19500000000000001</v>
      </c>
      <c r="I100" s="44">
        <v>20.500888800000002</v>
      </c>
      <c r="J100" s="44"/>
      <c r="K100" s="44">
        <v>2.9000000000000001E-2</v>
      </c>
      <c r="L100" s="44">
        <v>1.4999999999999999E-2</v>
      </c>
      <c r="M100" s="44">
        <v>4.9000000000000002E-2</v>
      </c>
      <c r="N100" s="44">
        <f t="shared" si="7"/>
        <v>99.618827501003068</v>
      </c>
      <c r="O100" s="6"/>
    </row>
    <row r="101" spans="1:15">
      <c r="A101" s="9" t="s">
        <v>32</v>
      </c>
      <c r="B101" s="6">
        <f>AVERAGE(B58:B100)</f>
        <v>56.015488372093017</v>
      </c>
      <c r="C101" s="6">
        <f t="shared" ref="C101:M101" si="8">AVERAGE(C58:C100)</f>
        <v>0.12888372093023254</v>
      </c>
      <c r="D101" s="6">
        <f t="shared" si="8"/>
        <v>22.139277135941256</v>
      </c>
      <c r="E101" s="6">
        <v>0.82475930051639379</v>
      </c>
      <c r="F101" s="6">
        <f t="shared" si="8"/>
        <v>7.791666666666669E-3</v>
      </c>
      <c r="G101" s="6">
        <f t="shared" si="8"/>
        <v>0.17714285714285713</v>
      </c>
      <c r="H101" s="6">
        <f t="shared" si="8"/>
        <v>0.13190697674418603</v>
      </c>
      <c r="I101" s="6">
        <f t="shared" si="8"/>
        <v>20.583596679069768</v>
      </c>
      <c r="J101" s="6">
        <f t="shared" si="8"/>
        <v>1.4631578947368423E-2</v>
      </c>
      <c r="K101" s="6">
        <f t="shared" si="8"/>
        <v>1.3333333333333332E-2</v>
      </c>
      <c r="L101" s="6">
        <f t="shared" si="8"/>
        <v>5.5217391304347831E-3</v>
      </c>
      <c r="M101" s="6">
        <f t="shared" si="8"/>
        <v>6.0189189189189148E-2</v>
      </c>
      <c r="N101" s="6"/>
      <c r="O101" s="6"/>
    </row>
    <row r="102" spans="1:15">
      <c r="A102" s="9" t="s">
        <v>29</v>
      </c>
      <c r="B102" s="6">
        <f>MIN(B58:B100)</f>
        <v>54.500999999999998</v>
      </c>
      <c r="C102" s="6">
        <f t="shared" ref="C102:M102" si="9">MIN(C58:C100)</f>
        <v>3.5000000000000003E-2</v>
      </c>
      <c r="D102" s="6">
        <f t="shared" si="9"/>
        <v>21.265366791086148</v>
      </c>
      <c r="E102" s="6">
        <v>0.33389642142698372</v>
      </c>
      <c r="F102" s="6">
        <f t="shared" si="9"/>
        <v>1E-3</v>
      </c>
      <c r="G102" s="6">
        <f t="shared" si="9"/>
        <v>5.0000000000000001E-3</v>
      </c>
      <c r="H102" s="6">
        <f t="shared" si="9"/>
        <v>2.2200000000000001E-2</v>
      </c>
      <c r="I102" s="6">
        <f t="shared" si="9"/>
        <v>20.265745200000001</v>
      </c>
      <c r="J102" s="6">
        <f t="shared" si="9"/>
        <v>2E-3</v>
      </c>
      <c r="K102" s="6">
        <f t="shared" si="9"/>
        <v>5.0000000000000001E-3</v>
      </c>
      <c r="L102" s="6">
        <f t="shared" si="9"/>
        <v>1E-3</v>
      </c>
      <c r="M102" s="6">
        <f t="shared" si="9"/>
        <v>5.0000000000000001E-3</v>
      </c>
      <c r="N102" s="6"/>
      <c r="O102" s="6"/>
    </row>
    <row r="103" spans="1:15">
      <c r="A103" s="10" t="s">
        <v>30</v>
      </c>
      <c r="B103" s="44">
        <f>MAX(B58:B100)</f>
        <v>57.085000000000001</v>
      </c>
      <c r="C103" s="44">
        <f t="shared" ref="C103:M103" si="10">MAX(C58:C100)</f>
        <v>0.23799999999999999</v>
      </c>
      <c r="D103" s="44">
        <f t="shared" si="10"/>
        <v>23.623958033174478</v>
      </c>
      <c r="E103" s="44">
        <v>1.4518737497221603</v>
      </c>
      <c r="F103" s="44">
        <f t="shared" si="10"/>
        <v>2.5000000000000001E-2</v>
      </c>
      <c r="G103" s="44">
        <f t="shared" si="10"/>
        <v>0.33</v>
      </c>
      <c r="H103" s="44">
        <f t="shared" si="10"/>
        <v>0.32</v>
      </c>
      <c r="I103" s="44">
        <f t="shared" si="10"/>
        <v>20.810713200000002</v>
      </c>
      <c r="J103" s="44">
        <f t="shared" si="10"/>
        <v>3.4000000000000002E-2</v>
      </c>
      <c r="K103" s="44">
        <f t="shared" si="10"/>
        <v>2.9000000000000001E-2</v>
      </c>
      <c r="L103" s="44">
        <f t="shared" si="10"/>
        <v>1.6E-2</v>
      </c>
      <c r="M103" s="44">
        <f t="shared" si="10"/>
        <v>0.374</v>
      </c>
      <c r="N103" s="44"/>
      <c r="O103" s="6"/>
    </row>
    <row r="104" spans="1:15">
      <c r="A104" s="11">
        <v>461</v>
      </c>
      <c r="B104" s="6">
        <v>56.518999999999998</v>
      </c>
      <c r="C104" s="6">
        <v>0.13500000000000001</v>
      </c>
      <c r="D104" s="6">
        <v>21.878158556426566</v>
      </c>
      <c r="E104" s="6">
        <v>0.88079573238497444</v>
      </c>
      <c r="F104" s="6"/>
      <c r="G104" s="6">
        <v>0.20100000000000001</v>
      </c>
      <c r="H104" s="6">
        <v>0.13142399999999999</v>
      </c>
      <c r="I104" s="6">
        <v>20.431000000000001</v>
      </c>
      <c r="J104" s="6"/>
      <c r="K104" s="6"/>
      <c r="L104" s="6"/>
      <c r="M104" s="6">
        <v>4.4999999999999998E-2</v>
      </c>
      <c r="N104" s="6">
        <f t="shared" si="7"/>
        <v>100.22137828881152</v>
      </c>
      <c r="O104" s="6"/>
    </row>
    <row r="105" spans="1:15">
      <c r="A105" s="11">
        <v>461</v>
      </c>
      <c r="B105" s="6">
        <v>56.317</v>
      </c>
      <c r="C105" s="6">
        <v>0.13600000000000001</v>
      </c>
      <c r="D105" s="6">
        <v>21.925759716007835</v>
      </c>
      <c r="E105" s="6">
        <v>0.9107312736163593</v>
      </c>
      <c r="F105" s="6"/>
      <c r="G105" s="6">
        <v>0.20300000000000001</v>
      </c>
      <c r="H105" s="6">
        <v>0.100344</v>
      </c>
      <c r="I105" s="6">
        <v>20.433</v>
      </c>
      <c r="J105" s="6">
        <v>1E-3</v>
      </c>
      <c r="K105" s="6"/>
      <c r="L105" s="6"/>
      <c r="M105" s="6">
        <v>0.11</v>
      </c>
      <c r="N105" s="6">
        <f t="shared" si="7"/>
        <v>100.13683498962421</v>
      </c>
      <c r="O105" s="6"/>
    </row>
    <row r="106" spans="1:15">
      <c r="A106" s="11">
        <v>461</v>
      </c>
      <c r="B106" s="6">
        <v>56.067999999999998</v>
      </c>
      <c r="C106" s="6">
        <v>0.13300000000000001</v>
      </c>
      <c r="D106" s="6">
        <v>21.67492345240737</v>
      </c>
      <c r="E106" s="6">
        <v>0.97866192487219383</v>
      </c>
      <c r="F106" s="6"/>
      <c r="G106" s="6">
        <v>0.22800000000000001</v>
      </c>
      <c r="H106" s="6">
        <v>9.5904000000000003E-2</v>
      </c>
      <c r="I106" s="6">
        <v>20.547000000000001</v>
      </c>
      <c r="J106" s="6">
        <v>6.0000000000000001E-3</v>
      </c>
      <c r="K106" s="6">
        <v>1E-3</v>
      </c>
      <c r="L106" s="6">
        <v>1.2999999999999999E-2</v>
      </c>
      <c r="M106" s="6">
        <v>6.8000000000000005E-2</v>
      </c>
      <c r="N106" s="6">
        <f t="shared" si="7"/>
        <v>99.813489377279566</v>
      </c>
      <c r="O106" s="6"/>
    </row>
    <row r="107" spans="1:15">
      <c r="A107" s="11">
        <v>461</v>
      </c>
      <c r="B107" s="6">
        <v>56.536000000000001</v>
      </c>
      <c r="C107" s="6">
        <v>0.14599999999999999</v>
      </c>
      <c r="D107" s="6">
        <v>21.579014089715621</v>
      </c>
      <c r="E107" s="6">
        <v>1.0201111358079573</v>
      </c>
      <c r="F107" s="6">
        <v>1.6E-2</v>
      </c>
      <c r="G107" s="6">
        <v>0.216</v>
      </c>
      <c r="H107" s="6">
        <v>0.101232</v>
      </c>
      <c r="I107" s="6">
        <v>20.423999999999999</v>
      </c>
      <c r="J107" s="6">
        <v>2E-3</v>
      </c>
      <c r="K107" s="6"/>
      <c r="L107" s="6"/>
      <c r="M107" s="6">
        <v>2.8000000000000001E-2</v>
      </c>
      <c r="N107" s="6">
        <f t="shared" si="7"/>
        <v>100.06835722552356</v>
      </c>
      <c r="O107" s="6"/>
    </row>
    <row r="108" spans="1:15">
      <c r="A108" s="11">
        <v>461</v>
      </c>
      <c r="B108" s="6">
        <v>56.911999999999999</v>
      </c>
      <c r="C108" s="6">
        <v>0.159</v>
      </c>
      <c r="D108" s="6">
        <v>21.599571005917159</v>
      </c>
      <c r="E108" s="6">
        <v>1.041987108246277</v>
      </c>
      <c r="F108" s="6"/>
      <c r="G108" s="6">
        <v>0.22500000000000001</v>
      </c>
      <c r="H108" s="6">
        <v>6.7487999999999992E-2</v>
      </c>
      <c r="I108" s="6">
        <v>20.581</v>
      </c>
      <c r="J108" s="6">
        <v>4.0000000000000001E-3</v>
      </c>
      <c r="K108" s="6"/>
      <c r="L108" s="6"/>
      <c r="M108" s="6">
        <v>2.3E-2</v>
      </c>
      <c r="N108" s="6">
        <f t="shared" si="7"/>
        <v>100.61304611416342</v>
      </c>
      <c r="O108" s="6"/>
    </row>
    <row r="109" spans="1:15">
      <c r="A109" s="11">
        <v>461</v>
      </c>
      <c r="B109" s="6">
        <v>56.774999999999999</v>
      </c>
      <c r="C109" s="6">
        <v>0.153</v>
      </c>
      <c r="D109" s="6">
        <v>22.213957616775769</v>
      </c>
      <c r="E109" s="6">
        <v>0.88424983329628803</v>
      </c>
      <c r="F109" s="6">
        <v>1.9E-2</v>
      </c>
      <c r="G109" s="6">
        <v>0.20100000000000001</v>
      </c>
      <c r="H109" s="6">
        <v>0.12076800000000001</v>
      </c>
      <c r="I109" s="6">
        <v>20.38</v>
      </c>
      <c r="J109" s="6">
        <v>1.4E-2</v>
      </c>
      <c r="K109" s="6">
        <v>2.8000000000000001E-2</v>
      </c>
      <c r="L109" s="6">
        <v>1.4E-2</v>
      </c>
      <c r="M109" s="6">
        <v>6.2E-2</v>
      </c>
      <c r="N109" s="6">
        <f t="shared" si="7"/>
        <v>100.86497545007205</v>
      </c>
      <c r="O109" s="6"/>
    </row>
    <row r="110" spans="1:15">
      <c r="A110" s="11">
        <v>461</v>
      </c>
      <c r="B110" s="6">
        <v>56.392000000000003</v>
      </c>
      <c r="C110" s="6">
        <v>0.14499999999999999</v>
      </c>
      <c r="D110" s="6">
        <v>22.093914265635977</v>
      </c>
      <c r="E110" s="6">
        <v>0.93375861302511676</v>
      </c>
      <c r="F110" s="6">
        <v>1.2999999999999999E-2</v>
      </c>
      <c r="G110" s="6">
        <v>0.20300000000000001</v>
      </c>
      <c r="H110" s="6">
        <v>7.2816000000000006E-2</v>
      </c>
      <c r="I110" s="6">
        <v>20.481999999999999</v>
      </c>
      <c r="J110" s="6"/>
      <c r="K110" s="6"/>
      <c r="L110" s="6"/>
      <c r="M110" s="6">
        <v>0.06</v>
      </c>
      <c r="N110" s="6">
        <f t="shared" si="7"/>
        <v>100.39548887866111</v>
      </c>
      <c r="O110" s="6"/>
    </row>
    <row r="111" spans="1:15">
      <c r="A111" s="11">
        <v>461</v>
      </c>
      <c r="B111" s="6">
        <v>56.13</v>
      </c>
      <c r="C111" s="6">
        <v>0.159</v>
      </c>
      <c r="D111" s="6">
        <v>21.966799822458945</v>
      </c>
      <c r="E111" s="6">
        <v>0.9706023560791287</v>
      </c>
      <c r="F111" s="6"/>
      <c r="G111" s="6">
        <v>0.19400000000000001</v>
      </c>
      <c r="H111" s="6">
        <v>0.15184800000000001</v>
      </c>
      <c r="I111" s="6">
        <v>20.536000000000001</v>
      </c>
      <c r="J111" s="6">
        <v>0.01</v>
      </c>
      <c r="K111" s="6"/>
      <c r="L111" s="6"/>
      <c r="M111" s="6">
        <v>1.9E-2</v>
      </c>
      <c r="N111" s="6">
        <f t="shared" si="7"/>
        <v>100.1372501785381</v>
      </c>
      <c r="O111" s="6"/>
    </row>
    <row r="112" spans="1:15">
      <c r="A112" s="11">
        <v>461</v>
      </c>
      <c r="B112" s="6">
        <v>56.514000000000003</v>
      </c>
      <c r="C112" s="6">
        <v>0.14199999999999999</v>
      </c>
      <c r="D112" s="6">
        <v>21.912485296837435</v>
      </c>
      <c r="E112" s="6">
        <v>0.90267170482329406</v>
      </c>
      <c r="F112" s="6">
        <v>7.0000000000000001E-3</v>
      </c>
      <c r="G112" s="6">
        <v>0.18099999999999999</v>
      </c>
      <c r="H112" s="6">
        <v>0.100344</v>
      </c>
      <c r="I112" s="6">
        <v>20.571999999999999</v>
      </c>
      <c r="J112" s="6">
        <v>2E-3</v>
      </c>
      <c r="K112" s="6"/>
      <c r="L112" s="6">
        <v>2.5000000000000001E-2</v>
      </c>
      <c r="M112" s="6">
        <v>5.0999999999999997E-2</v>
      </c>
      <c r="N112" s="6">
        <f t="shared" si="7"/>
        <v>100.40950100166074</v>
      </c>
      <c r="O112" s="6"/>
    </row>
    <row r="113" spans="1:15">
      <c r="A113" s="11">
        <v>461</v>
      </c>
      <c r="B113" s="6">
        <v>56.76</v>
      </c>
      <c r="C113" s="6">
        <v>0.124</v>
      </c>
      <c r="D113" s="6">
        <v>22.123410520085812</v>
      </c>
      <c r="E113" s="6">
        <v>0.91879084240942432</v>
      </c>
      <c r="F113" s="6"/>
      <c r="G113" s="6">
        <v>0.19800000000000001</v>
      </c>
      <c r="H113" s="6">
        <v>8.0808000000000005E-2</v>
      </c>
      <c r="I113" s="6">
        <v>20.53</v>
      </c>
      <c r="J113" s="6">
        <v>1.2E-2</v>
      </c>
      <c r="K113" s="6"/>
      <c r="L113" s="6"/>
      <c r="M113" s="6"/>
      <c r="N113" s="6">
        <f t="shared" si="7"/>
        <v>100.74700936249523</v>
      </c>
      <c r="O113" s="6"/>
    </row>
    <row r="114" spans="1:15">
      <c r="A114" s="11">
        <v>461</v>
      </c>
      <c r="B114" s="6">
        <v>56.588000000000001</v>
      </c>
      <c r="C114" s="6">
        <v>0.11700000000000001</v>
      </c>
      <c r="D114" s="6">
        <v>22.030609995191064</v>
      </c>
      <c r="E114" s="6">
        <v>0.9072771727050456</v>
      </c>
      <c r="F114" s="6">
        <v>4.2000000000000003E-2</v>
      </c>
      <c r="G114" s="6">
        <v>0.2</v>
      </c>
      <c r="H114" s="6">
        <v>9.5904000000000003E-2</v>
      </c>
      <c r="I114" s="6">
        <v>20.477</v>
      </c>
      <c r="J114" s="6">
        <v>1.4E-2</v>
      </c>
      <c r="K114" s="6"/>
      <c r="L114" s="6"/>
      <c r="M114" s="6">
        <v>4.4999999999999998E-2</v>
      </c>
      <c r="N114" s="6">
        <f t="shared" si="7"/>
        <v>100.51679116789612</v>
      </c>
      <c r="O114" s="6"/>
    </row>
    <row r="115" spans="1:15">
      <c r="A115" s="11">
        <v>461</v>
      </c>
      <c r="B115" s="6">
        <v>56.545000000000002</v>
      </c>
      <c r="C115" s="6">
        <v>0.115</v>
      </c>
      <c r="D115" s="6">
        <v>22.109443622373483</v>
      </c>
      <c r="E115" s="6">
        <v>0.85431429206490339</v>
      </c>
      <c r="F115" s="6"/>
      <c r="G115" s="6">
        <v>0.19</v>
      </c>
      <c r="H115" s="6">
        <v>0.104784</v>
      </c>
      <c r="I115" s="6">
        <v>20.417000000000002</v>
      </c>
      <c r="J115" s="6">
        <v>2.5000000000000001E-2</v>
      </c>
      <c r="K115" s="6"/>
      <c r="L115" s="6"/>
      <c r="M115" s="6">
        <v>9.0999999999999998E-2</v>
      </c>
      <c r="N115" s="6">
        <f t="shared" si="7"/>
        <v>100.45154191443838</v>
      </c>
      <c r="O115" s="6"/>
    </row>
    <row r="116" spans="1:15">
      <c r="A116" s="11">
        <v>461</v>
      </c>
      <c r="B116" s="6">
        <v>56.152999999999999</v>
      </c>
      <c r="C116" s="6">
        <v>0.14099999999999999</v>
      </c>
      <c r="D116" s="6">
        <v>22.011434279160962</v>
      </c>
      <c r="E116" s="6">
        <v>0.87273616359190931</v>
      </c>
      <c r="F116" s="6"/>
      <c r="G116" s="6">
        <v>0.185</v>
      </c>
      <c r="H116" s="6">
        <v>6.2160000000000007E-2</v>
      </c>
      <c r="I116" s="6">
        <v>20.474</v>
      </c>
      <c r="J116" s="6"/>
      <c r="K116" s="6">
        <v>1E-3</v>
      </c>
      <c r="L116" s="6"/>
      <c r="M116" s="6">
        <v>7.1999999999999995E-2</v>
      </c>
      <c r="N116" s="6">
        <f t="shared" si="7"/>
        <v>99.972330442752892</v>
      </c>
      <c r="O116" s="6"/>
    </row>
    <row r="117" spans="1:15">
      <c r="A117" s="11">
        <v>461</v>
      </c>
      <c r="B117" s="6">
        <v>56.606999999999999</v>
      </c>
      <c r="C117" s="6">
        <v>0.14399999999999999</v>
      </c>
      <c r="D117" s="6">
        <v>21.910877608406096</v>
      </c>
      <c r="E117" s="6">
        <v>0.903823071793732</v>
      </c>
      <c r="F117" s="6"/>
      <c r="G117" s="6">
        <v>0.217</v>
      </c>
      <c r="H117" s="6">
        <v>7.5480000000000005E-2</v>
      </c>
      <c r="I117" s="6">
        <v>20.501999999999999</v>
      </c>
      <c r="J117" s="6">
        <v>0.03</v>
      </c>
      <c r="K117" s="6"/>
      <c r="L117" s="6"/>
      <c r="M117" s="6">
        <v>0.06</v>
      </c>
      <c r="N117" s="6">
        <f t="shared" si="7"/>
        <v>100.45018068019982</v>
      </c>
      <c r="O117" s="6"/>
    </row>
    <row r="118" spans="1:15">
      <c r="A118" s="11">
        <v>461</v>
      </c>
      <c r="B118" s="6">
        <v>55.594000000000001</v>
      </c>
      <c r="C118" s="6">
        <v>0.14299999999999999</v>
      </c>
      <c r="D118" s="6">
        <v>22.08345214876589</v>
      </c>
      <c r="E118" s="6">
        <v>0.83129584352078234</v>
      </c>
      <c r="F118" s="6"/>
      <c r="G118" s="6">
        <v>0.19900000000000001</v>
      </c>
      <c r="H118" s="6">
        <v>0.313</v>
      </c>
      <c r="I118" s="6">
        <v>20.234460000000002</v>
      </c>
      <c r="J118" s="6"/>
      <c r="K118" s="6"/>
      <c r="L118" s="6"/>
      <c r="M118" s="6"/>
      <c r="N118" s="6">
        <f t="shared" si="7"/>
        <v>99.398207992286672</v>
      </c>
      <c r="O118" s="6"/>
    </row>
    <row r="119" spans="1:15">
      <c r="A119" s="11">
        <v>461</v>
      </c>
      <c r="B119" s="6">
        <v>55.957999999999998</v>
      </c>
      <c r="C119" s="6">
        <v>0.11799999999999999</v>
      </c>
      <c r="D119" s="6">
        <v>22.189758509350192</v>
      </c>
      <c r="E119" s="6">
        <v>0.76350300066681487</v>
      </c>
      <c r="F119" s="6">
        <v>2E-3</v>
      </c>
      <c r="G119" s="6">
        <v>0.17899999999999999</v>
      </c>
      <c r="H119" s="6">
        <v>0.27400000000000002</v>
      </c>
      <c r="I119" s="6">
        <v>20.442355200000002</v>
      </c>
      <c r="J119" s="6"/>
      <c r="K119" s="6"/>
      <c r="L119" s="6"/>
      <c r="M119" s="6">
        <v>6.8000000000000005E-2</v>
      </c>
      <c r="N119" s="6">
        <f t="shared" si="7"/>
        <v>99.994616710017013</v>
      </c>
      <c r="O119" s="6"/>
    </row>
    <row r="120" spans="1:15">
      <c r="A120" s="11">
        <v>461</v>
      </c>
      <c r="B120" s="6">
        <v>56.197000000000003</v>
      </c>
      <c r="C120" s="6">
        <v>0.14899999999999999</v>
      </c>
      <c r="D120" s="6">
        <v>22.149088401506994</v>
      </c>
      <c r="E120" s="6">
        <v>0.86908201822627251</v>
      </c>
      <c r="F120" s="6"/>
      <c r="G120" s="6">
        <v>0.18</v>
      </c>
      <c r="H120" s="6">
        <v>0.32</v>
      </c>
      <c r="I120" s="6">
        <v>20.245561200000001</v>
      </c>
      <c r="J120" s="6">
        <v>5.0000000000000001E-3</v>
      </c>
      <c r="K120" s="6"/>
      <c r="L120" s="6"/>
      <c r="M120" s="6">
        <v>5.8999999999999997E-2</v>
      </c>
      <c r="N120" s="6">
        <f t="shared" si="7"/>
        <v>100.17373161973325</v>
      </c>
      <c r="O120" s="6"/>
    </row>
    <row r="121" spans="1:15">
      <c r="A121" s="11">
        <v>461</v>
      </c>
      <c r="B121" s="6">
        <v>55.67</v>
      </c>
      <c r="C121" s="6">
        <v>0.13200000000000001</v>
      </c>
      <c r="D121" s="6">
        <v>22.009207427840941</v>
      </c>
      <c r="E121" s="6">
        <v>0.8212936208046232</v>
      </c>
      <c r="F121" s="6"/>
      <c r="G121" s="6">
        <v>0.19900000000000001</v>
      </c>
      <c r="H121" s="6">
        <v>0.24199999999999999</v>
      </c>
      <c r="I121" s="6">
        <v>20.255653200000005</v>
      </c>
      <c r="J121" s="6"/>
      <c r="K121" s="6"/>
      <c r="L121" s="6"/>
      <c r="M121" s="6">
        <v>9.7000000000000003E-2</v>
      </c>
      <c r="N121" s="6">
        <f t="shared" si="7"/>
        <v>99.426154248645574</v>
      </c>
      <c r="O121" s="6"/>
    </row>
    <row r="122" spans="1:15">
      <c r="A122" s="11">
        <v>461</v>
      </c>
      <c r="B122" s="6">
        <v>55.771999999999998</v>
      </c>
      <c r="C122" s="6">
        <v>0.152</v>
      </c>
      <c r="D122" s="6">
        <v>22.140494616419918</v>
      </c>
      <c r="E122" s="6">
        <v>0.86463658590797954</v>
      </c>
      <c r="F122" s="6">
        <v>1.0999999999999999E-2</v>
      </c>
      <c r="G122" s="6">
        <v>0.192</v>
      </c>
      <c r="H122" s="6">
        <v>0.28599999999999998</v>
      </c>
      <c r="I122" s="6">
        <v>20.241524399999999</v>
      </c>
      <c r="J122" s="6"/>
      <c r="K122" s="6"/>
      <c r="L122" s="6"/>
      <c r="M122" s="6">
        <v>6.7000000000000004E-2</v>
      </c>
      <c r="N122" s="6">
        <f t="shared" si="7"/>
        <v>99.726655602327881</v>
      </c>
      <c r="O122" s="6"/>
    </row>
    <row r="123" spans="1:15">
      <c r="A123" s="11">
        <v>461</v>
      </c>
      <c r="B123" s="6">
        <v>56.055999999999997</v>
      </c>
      <c r="C123" s="6">
        <v>0.13900000000000001</v>
      </c>
      <c r="D123" s="6">
        <v>21.982578256479297</v>
      </c>
      <c r="E123" s="6">
        <v>0.82462769504334288</v>
      </c>
      <c r="F123" s="6"/>
      <c r="G123" s="6">
        <v>0.19900000000000001</v>
      </c>
      <c r="H123" s="6">
        <v>0.34899999999999998</v>
      </c>
      <c r="I123" s="6">
        <v>20.320242000000004</v>
      </c>
      <c r="J123" s="6">
        <v>8.9999999999999993E-3</v>
      </c>
      <c r="K123" s="6"/>
      <c r="L123" s="6"/>
      <c r="M123" s="6">
        <v>3.5000000000000003E-2</v>
      </c>
      <c r="N123" s="6">
        <f t="shared" si="7"/>
        <v>99.914447951522646</v>
      </c>
      <c r="O123" s="6"/>
    </row>
    <row r="124" spans="1:15">
      <c r="A124" s="11">
        <v>461</v>
      </c>
      <c r="B124" s="6">
        <v>56.439</v>
      </c>
      <c r="C124" s="6">
        <v>0.14099999999999999</v>
      </c>
      <c r="D124" s="6">
        <v>22.148121212121215</v>
      </c>
      <c r="E124" s="6">
        <v>0.81462547232718374</v>
      </c>
      <c r="F124" s="6"/>
      <c r="G124" s="6">
        <v>0.17799999999999999</v>
      </c>
      <c r="H124" s="6">
        <v>0.33400000000000002</v>
      </c>
      <c r="I124" s="6">
        <v>20.365656000000001</v>
      </c>
      <c r="J124" s="6"/>
      <c r="K124" s="6"/>
      <c r="L124" s="6">
        <v>1E-3</v>
      </c>
      <c r="M124" s="6">
        <v>3.1E-2</v>
      </c>
      <c r="N124" s="6">
        <f t="shared" si="7"/>
        <v>100.4524026844484</v>
      </c>
      <c r="O124" s="6"/>
    </row>
    <row r="125" spans="1:15">
      <c r="A125" s="11">
        <v>461</v>
      </c>
      <c r="B125" s="6">
        <v>56.853999999999999</v>
      </c>
      <c r="C125" s="6">
        <v>0.184</v>
      </c>
      <c r="D125" s="6">
        <v>21.563825846858371</v>
      </c>
      <c r="E125" s="6">
        <v>1.1924872193820848</v>
      </c>
      <c r="F125" s="6">
        <v>2E-3</v>
      </c>
      <c r="G125" s="6">
        <v>0.29899999999999999</v>
      </c>
      <c r="H125" s="6">
        <v>0.21299999999999999</v>
      </c>
      <c r="I125" s="6">
        <v>20.116383600000002</v>
      </c>
      <c r="J125" s="6">
        <v>3.2000000000000001E-2</v>
      </c>
      <c r="K125" s="6"/>
      <c r="L125" s="6">
        <v>0.01</v>
      </c>
      <c r="M125" s="6">
        <v>1.7999999999999999E-2</v>
      </c>
      <c r="N125" s="6">
        <f t="shared" si="7"/>
        <v>100.48469666624045</v>
      </c>
      <c r="O125" s="6"/>
    </row>
    <row r="126" spans="1:15">
      <c r="A126" s="11">
        <v>461</v>
      </c>
      <c r="B126" s="6">
        <v>56.18</v>
      </c>
      <c r="C126" s="6">
        <v>0.129</v>
      </c>
      <c r="D126" s="6">
        <v>22.01060238528401</v>
      </c>
      <c r="E126" s="6">
        <v>0.83129584352078234</v>
      </c>
      <c r="F126" s="6"/>
      <c r="G126" s="6">
        <v>0.19800000000000001</v>
      </c>
      <c r="H126" s="6">
        <v>0.253</v>
      </c>
      <c r="I126" s="6">
        <v>20.157760800000002</v>
      </c>
      <c r="J126" s="6"/>
      <c r="K126" s="6"/>
      <c r="L126" s="6"/>
      <c r="M126" s="6">
        <v>1.4E-2</v>
      </c>
      <c r="N126" s="6">
        <f t="shared" si="7"/>
        <v>99.773659028804786</v>
      </c>
      <c r="O126" s="6"/>
    </row>
    <row r="127" spans="1:15">
      <c r="A127" s="11">
        <v>461</v>
      </c>
      <c r="B127" s="6">
        <v>55.838999999999999</v>
      </c>
      <c r="C127" s="6">
        <v>0.13500000000000001</v>
      </c>
      <c r="D127" s="6">
        <v>21.773057483657922</v>
      </c>
      <c r="E127" s="6">
        <v>0.85241164703267391</v>
      </c>
      <c r="F127" s="6"/>
      <c r="G127" s="6">
        <v>0.20799999999999999</v>
      </c>
      <c r="H127" s="6">
        <v>0.29899999999999999</v>
      </c>
      <c r="I127" s="6">
        <v>20.388867600000001</v>
      </c>
      <c r="J127" s="6">
        <v>6.0000000000000001E-3</v>
      </c>
      <c r="K127" s="6"/>
      <c r="L127" s="6"/>
      <c r="M127" s="6">
        <v>6.5000000000000002E-2</v>
      </c>
      <c r="N127" s="6">
        <f t="shared" si="7"/>
        <v>99.566336730690594</v>
      </c>
      <c r="O127" s="6"/>
    </row>
    <row r="128" spans="1:15">
      <c r="A128" s="11">
        <v>461</v>
      </c>
      <c r="B128" s="44">
        <v>56.226999999999997</v>
      </c>
      <c r="C128" s="44">
        <v>0.14899999999999999</v>
      </c>
      <c r="D128" s="44">
        <v>21.992145167812371</v>
      </c>
      <c r="E128" s="44">
        <v>0.8535230051122471</v>
      </c>
      <c r="F128" s="44">
        <v>0.01</v>
      </c>
      <c r="G128" s="44">
        <v>0.16400000000000001</v>
      </c>
      <c r="H128" s="44">
        <v>0.314</v>
      </c>
      <c r="I128" s="44">
        <v>20.304094800000001</v>
      </c>
      <c r="J128" s="44">
        <v>3.0000000000000001E-3</v>
      </c>
      <c r="K128" s="44"/>
      <c r="L128" s="44">
        <v>1.2999999999999999E-2</v>
      </c>
      <c r="M128" s="44">
        <v>2.1999999999999999E-2</v>
      </c>
      <c r="N128" s="44">
        <f t="shared" si="7"/>
        <v>100.05176297292464</v>
      </c>
      <c r="O128" s="6"/>
    </row>
    <row r="129" spans="1:15">
      <c r="A129" s="9" t="s">
        <v>32</v>
      </c>
      <c r="B129" s="447">
        <f>AVERAGE(B104:B128)</f>
        <v>56.304080000000006</v>
      </c>
      <c r="C129" s="447">
        <f t="shared" ref="C129:M129" si="11">AVERAGE(C104:C128)</f>
        <v>0.14080000000000001</v>
      </c>
      <c r="D129" s="447">
        <f t="shared" si="11"/>
        <v>21.962907652139894</v>
      </c>
      <c r="E129" s="447">
        <v>0.89997172705045558</v>
      </c>
      <c r="F129" s="447">
        <f t="shared" si="11"/>
        <v>1.3555555555555555E-2</v>
      </c>
      <c r="G129" s="447">
        <f t="shared" si="11"/>
        <v>0.20148000000000002</v>
      </c>
      <c r="H129" s="447">
        <f t="shared" si="11"/>
        <v>0.18233215999999999</v>
      </c>
      <c r="I129" s="447">
        <f t="shared" si="11"/>
        <v>20.394342352000002</v>
      </c>
      <c r="J129" s="447">
        <f t="shared" si="11"/>
        <v>1.0937500000000001E-2</v>
      </c>
      <c r="K129" s="447">
        <f t="shared" si="11"/>
        <v>0.01</v>
      </c>
      <c r="L129" s="447">
        <f t="shared" si="11"/>
        <v>1.2666666666666666E-2</v>
      </c>
      <c r="M129" s="447">
        <f t="shared" si="11"/>
        <v>5.2608695652173902E-2</v>
      </c>
      <c r="N129" s="447"/>
      <c r="O129" s="6"/>
    </row>
    <row r="130" spans="1:15">
      <c r="A130" s="9" t="s">
        <v>29</v>
      </c>
      <c r="B130" s="6">
        <f>MIN(B104:B128)</f>
        <v>55.594000000000001</v>
      </c>
      <c r="C130" s="6">
        <f t="shared" ref="C130:M130" si="12">MIN(C104:C128)</f>
        <v>0.115</v>
      </c>
      <c r="D130" s="6">
        <f t="shared" si="12"/>
        <v>21.563825846858371</v>
      </c>
      <c r="E130" s="6">
        <v>0.76350300066681487</v>
      </c>
      <c r="F130" s="6">
        <f t="shared" si="12"/>
        <v>2E-3</v>
      </c>
      <c r="G130" s="6">
        <f t="shared" si="12"/>
        <v>0.16400000000000001</v>
      </c>
      <c r="H130" s="6">
        <f t="shared" si="12"/>
        <v>6.2160000000000007E-2</v>
      </c>
      <c r="I130" s="6">
        <f t="shared" si="12"/>
        <v>20.116383600000002</v>
      </c>
      <c r="J130" s="6">
        <f t="shared" si="12"/>
        <v>1E-3</v>
      </c>
      <c r="K130" s="6">
        <f t="shared" si="12"/>
        <v>1E-3</v>
      </c>
      <c r="L130" s="6">
        <f t="shared" si="12"/>
        <v>1E-3</v>
      </c>
      <c r="M130" s="6">
        <f t="shared" si="12"/>
        <v>1.4E-2</v>
      </c>
      <c r="N130" s="6"/>
      <c r="O130" s="6"/>
    </row>
    <row r="131" spans="1:15">
      <c r="A131" s="10" t="s">
        <v>30</v>
      </c>
      <c r="B131" s="44">
        <f>MAX(B104:B128)</f>
        <v>56.911999999999999</v>
      </c>
      <c r="C131" s="44">
        <f t="shared" ref="C131:M131" si="13">MAX(C104:C128)</f>
        <v>0.184</v>
      </c>
      <c r="D131" s="44">
        <f t="shared" si="13"/>
        <v>22.213957616775769</v>
      </c>
      <c r="E131" s="44">
        <v>1.1924872193820848</v>
      </c>
      <c r="F131" s="44">
        <f t="shared" si="13"/>
        <v>4.2000000000000003E-2</v>
      </c>
      <c r="G131" s="44">
        <f t="shared" si="13"/>
        <v>0.29899999999999999</v>
      </c>
      <c r="H131" s="44">
        <f t="shared" si="13"/>
        <v>0.34899999999999998</v>
      </c>
      <c r="I131" s="44">
        <f t="shared" si="13"/>
        <v>20.581</v>
      </c>
      <c r="J131" s="44">
        <f t="shared" si="13"/>
        <v>3.2000000000000001E-2</v>
      </c>
      <c r="K131" s="44">
        <f t="shared" si="13"/>
        <v>2.8000000000000001E-2</v>
      </c>
      <c r="L131" s="44">
        <f t="shared" si="13"/>
        <v>2.5000000000000001E-2</v>
      </c>
      <c r="M131" s="44">
        <f t="shared" si="13"/>
        <v>0.11</v>
      </c>
      <c r="N131" s="44"/>
      <c r="O131" s="6"/>
    </row>
    <row r="132" spans="1:15">
      <c r="A132" s="14">
        <v>462</v>
      </c>
      <c r="B132" s="6">
        <v>56.530999999999999</v>
      </c>
      <c r="C132" s="6">
        <v>0.111</v>
      </c>
      <c r="D132" s="6">
        <v>21.902816087697207</v>
      </c>
      <c r="E132" s="6">
        <v>0.9245476772616138</v>
      </c>
      <c r="F132" s="6">
        <v>5.0000000000000001E-3</v>
      </c>
      <c r="G132" s="6">
        <v>0.218</v>
      </c>
      <c r="H132" s="6">
        <v>0.116328</v>
      </c>
      <c r="I132" s="6">
        <v>20.356000000000002</v>
      </c>
      <c r="J132" s="6"/>
      <c r="K132" s="6">
        <v>2E-3</v>
      </c>
      <c r="L132" s="6">
        <v>1.0999999999999999E-2</v>
      </c>
      <c r="M132" s="6">
        <v>4.1000000000000002E-2</v>
      </c>
      <c r="N132" s="6">
        <f t="shared" si="7"/>
        <v>100.21869176495879</v>
      </c>
      <c r="O132" s="6"/>
    </row>
    <row r="133" spans="1:15">
      <c r="A133" s="14">
        <v>462</v>
      </c>
      <c r="B133" s="6">
        <v>56.500999999999998</v>
      </c>
      <c r="C133" s="6">
        <v>0.13400000000000001</v>
      </c>
      <c r="D133" s="6">
        <v>22.018185993111366</v>
      </c>
      <c r="E133" s="6">
        <v>0.97520782396088024</v>
      </c>
      <c r="F133" s="6">
        <v>5.0000000000000001E-3</v>
      </c>
      <c r="G133" s="6">
        <v>0.20699999999999999</v>
      </c>
      <c r="H133" s="6">
        <v>0.12698399999999999</v>
      </c>
      <c r="I133" s="6">
        <v>20.422000000000001</v>
      </c>
      <c r="J133" s="6"/>
      <c r="K133" s="6"/>
      <c r="L133" s="6">
        <v>3.0000000000000001E-3</v>
      </c>
      <c r="M133" s="6">
        <v>0.08</v>
      </c>
      <c r="N133" s="6">
        <f t="shared" si="7"/>
        <v>100.47237781707223</v>
      </c>
      <c r="O133" s="6"/>
    </row>
    <row r="134" spans="1:15">
      <c r="A134" s="14">
        <v>462</v>
      </c>
      <c r="B134" s="6">
        <v>56.627000000000002</v>
      </c>
      <c r="C134" s="6">
        <v>0.13200000000000001</v>
      </c>
      <c r="D134" s="6">
        <v>21.996088888888888</v>
      </c>
      <c r="E134" s="6">
        <v>0.87734163147366084</v>
      </c>
      <c r="F134" s="6"/>
      <c r="G134" s="6">
        <v>0.20100000000000001</v>
      </c>
      <c r="H134" s="6">
        <v>0.10212</v>
      </c>
      <c r="I134" s="6">
        <v>20.443999999999999</v>
      </c>
      <c r="J134" s="6"/>
      <c r="K134" s="6">
        <v>1.4999999999999999E-2</v>
      </c>
      <c r="L134" s="6"/>
      <c r="M134" s="6">
        <v>3.5999999999999997E-2</v>
      </c>
      <c r="N134" s="6">
        <f t="shared" ref="N134:N197" si="14">SUM(B134:M134)</f>
        <v>100.43055052036254</v>
      </c>
      <c r="O134" s="6"/>
    </row>
    <row r="135" spans="1:15">
      <c r="A135" s="14">
        <v>462</v>
      </c>
      <c r="B135" s="6">
        <v>56.381</v>
      </c>
      <c r="C135" s="6">
        <v>0.121</v>
      </c>
      <c r="D135" s="6">
        <v>21.91358198451794</v>
      </c>
      <c r="E135" s="6">
        <v>0.91994220937986215</v>
      </c>
      <c r="F135" s="6">
        <v>2E-3</v>
      </c>
      <c r="G135" s="6">
        <v>0.21299999999999999</v>
      </c>
      <c r="H135" s="6">
        <v>8.8800000000000004E-2</v>
      </c>
      <c r="I135" s="6">
        <v>20.597000000000001</v>
      </c>
      <c r="J135" s="6">
        <v>7.0000000000000001E-3</v>
      </c>
      <c r="K135" s="6"/>
      <c r="L135" s="6"/>
      <c r="M135" s="6"/>
      <c r="N135" s="6">
        <f t="shared" si="14"/>
        <v>100.24332419389782</v>
      </c>
      <c r="O135" s="6"/>
    </row>
    <row r="136" spans="1:15">
      <c r="A136" s="14">
        <v>462</v>
      </c>
      <c r="B136" s="6">
        <v>56.331000000000003</v>
      </c>
      <c r="C136" s="6">
        <v>0.13600000000000001</v>
      </c>
      <c r="D136" s="6">
        <v>21.95166129569952</v>
      </c>
      <c r="E136" s="6">
        <v>0.89115803511891534</v>
      </c>
      <c r="F136" s="6"/>
      <c r="G136" s="6">
        <v>0.23400000000000001</v>
      </c>
      <c r="H136" s="6">
        <v>0.15096000000000001</v>
      </c>
      <c r="I136" s="6">
        <v>20.526</v>
      </c>
      <c r="J136" s="6"/>
      <c r="K136" s="6"/>
      <c r="L136" s="6"/>
      <c r="M136" s="6"/>
      <c r="N136" s="6">
        <f t="shared" si="14"/>
        <v>100.22077933081843</v>
      </c>
      <c r="O136" s="6"/>
    </row>
    <row r="137" spans="1:15">
      <c r="A137" s="14">
        <v>462</v>
      </c>
      <c r="B137" s="6">
        <v>56.582999999999998</v>
      </c>
      <c r="C137" s="6">
        <v>0.127</v>
      </c>
      <c r="D137" s="6">
        <v>22.185963248369887</v>
      </c>
      <c r="E137" s="6">
        <v>0.88770393420760163</v>
      </c>
      <c r="F137" s="6"/>
      <c r="G137" s="6">
        <v>0.19400000000000001</v>
      </c>
      <c r="H137" s="6">
        <v>8.0808000000000005E-2</v>
      </c>
      <c r="I137" s="6">
        <v>20.564</v>
      </c>
      <c r="J137" s="6">
        <v>6.0000000000000001E-3</v>
      </c>
      <c r="K137" s="6"/>
      <c r="L137" s="6"/>
      <c r="M137" s="6">
        <v>6.3E-2</v>
      </c>
      <c r="N137" s="6">
        <f t="shared" si="14"/>
        <v>100.69147518257752</v>
      </c>
      <c r="O137" s="6"/>
    </row>
    <row r="138" spans="1:15">
      <c r="A138" s="14">
        <v>462</v>
      </c>
      <c r="B138" s="6">
        <v>56.348999999999997</v>
      </c>
      <c r="C138" s="6">
        <v>0.15</v>
      </c>
      <c r="D138" s="6">
        <v>22.116760281585773</v>
      </c>
      <c r="E138" s="6">
        <v>0.84740609024227609</v>
      </c>
      <c r="F138" s="6"/>
      <c r="G138" s="6">
        <v>0.19400000000000001</v>
      </c>
      <c r="H138" s="6">
        <v>0.227328</v>
      </c>
      <c r="I138" s="6">
        <v>20.096</v>
      </c>
      <c r="J138" s="6">
        <v>1.9E-2</v>
      </c>
      <c r="K138" s="6">
        <v>1E-3</v>
      </c>
      <c r="L138" s="6">
        <v>8.9999999999999993E-3</v>
      </c>
      <c r="M138" s="6">
        <v>1.2999999999999999E-2</v>
      </c>
      <c r="N138" s="6">
        <f t="shared" si="14"/>
        <v>100.02249437182806</v>
      </c>
      <c r="O138" s="6"/>
    </row>
    <row r="139" spans="1:15">
      <c r="A139" s="14">
        <v>462</v>
      </c>
      <c r="B139" s="6">
        <v>56.494</v>
      </c>
      <c r="C139" s="6">
        <v>0.12</v>
      </c>
      <c r="D139" s="6">
        <v>22.025892030086332</v>
      </c>
      <c r="E139" s="6">
        <v>0.93490997999555459</v>
      </c>
      <c r="F139" s="6"/>
      <c r="G139" s="6">
        <v>0.20799999999999999</v>
      </c>
      <c r="H139" s="6">
        <v>0.105672</v>
      </c>
      <c r="I139" s="6">
        <v>20.491</v>
      </c>
      <c r="J139" s="6"/>
      <c r="K139" s="6"/>
      <c r="L139" s="6"/>
      <c r="M139" s="6">
        <v>9.9000000000000005E-2</v>
      </c>
      <c r="N139" s="6">
        <f t="shared" si="14"/>
        <v>100.47847401008188</v>
      </c>
      <c r="O139" s="6"/>
    </row>
    <row r="140" spans="1:15">
      <c r="A140" s="14">
        <v>462</v>
      </c>
      <c r="B140" s="6">
        <v>56.152000000000001</v>
      </c>
      <c r="C140" s="6">
        <v>0.13500000000000001</v>
      </c>
      <c r="D140" s="6">
        <v>21.755566754363212</v>
      </c>
      <c r="E140" s="6">
        <v>0.94181818181818178</v>
      </c>
      <c r="F140" s="6"/>
      <c r="G140" s="6">
        <v>0.21</v>
      </c>
      <c r="H140" s="6">
        <v>0.13941600000000001</v>
      </c>
      <c r="I140" s="6">
        <v>20.274999999999999</v>
      </c>
      <c r="J140" s="6"/>
      <c r="K140" s="6"/>
      <c r="L140" s="6"/>
      <c r="M140" s="6">
        <v>7.0999999999999994E-2</v>
      </c>
      <c r="N140" s="6">
        <f t="shared" si="14"/>
        <v>99.67980093618138</v>
      </c>
      <c r="O140" s="6"/>
    </row>
    <row r="141" spans="1:15">
      <c r="A141" s="14">
        <v>462</v>
      </c>
      <c r="B141" s="6">
        <v>56.072000000000003</v>
      </c>
      <c r="C141" s="6">
        <v>0.13600000000000001</v>
      </c>
      <c r="D141" s="6">
        <v>20.943595938634846</v>
      </c>
      <c r="E141" s="6">
        <v>1.7397154923316291</v>
      </c>
      <c r="F141" s="6">
        <v>2E-3</v>
      </c>
      <c r="G141" s="6">
        <v>0.38500000000000001</v>
      </c>
      <c r="H141" s="6">
        <v>0.12609599999999999</v>
      </c>
      <c r="I141" s="6">
        <v>20.366</v>
      </c>
      <c r="J141" s="6"/>
      <c r="K141" s="6"/>
      <c r="L141" s="6"/>
      <c r="M141" s="6">
        <v>7.2999999999999995E-2</v>
      </c>
      <c r="N141" s="6">
        <f t="shared" si="14"/>
        <v>99.843407430966479</v>
      </c>
      <c r="O141" s="6"/>
    </row>
    <row r="142" spans="1:15">
      <c r="A142" s="14">
        <v>462</v>
      </c>
      <c r="B142" s="6">
        <v>56.179000000000002</v>
      </c>
      <c r="C142" s="6">
        <v>0.14299999999999999</v>
      </c>
      <c r="D142" s="6">
        <v>21.813450435427086</v>
      </c>
      <c r="E142" s="6">
        <v>0.86237386085796841</v>
      </c>
      <c r="F142" s="6">
        <v>6.0000000000000001E-3</v>
      </c>
      <c r="G142" s="6">
        <v>0.185</v>
      </c>
      <c r="H142" s="6">
        <v>0.15096000000000001</v>
      </c>
      <c r="I142" s="6">
        <v>20.302</v>
      </c>
      <c r="J142" s="6"/>
      <c r="K142" s="6"/>
      <c r="L142" s="6">
        <v>6.0000000000000001E-3</v>
      </c>
      <c r="M142" s="6"/>
      <c r="N142" s="6">
        <f t="shared" si="14"/>
        <v>99.647784296285067</v>
      </c>
      <c r="O142" s="6"/>
    </row>
    <row r="143" spans="1:15">
      <c r="A143" s="14">
        <v>462</v>
      </c>
      <c r="B143" s="6">
        <v>56.198999999999998</v>
      </c>
      <c r="C143" s="6">
        <v>0.14899999999999999</v>
      </c>
      <c r="D143" s="6">
        <v>21.90908983101097</v>
      </c>
      <c r="E143" s="6">
        <v>0.92109357635030009</v>
      </c>
      <c r="F143" s="6">
        <v>1E-3</v>
      </c>
      <c r="G143" s="6">
        <v>0.21199999999999999</v>
      </c>
      <c r="H143" s="6">
        <v>0.13586400000000001</v>
      </c>
      <c r="I143" s="6">
        <v>20.39</v>
      </c>
      <c r="J143" s="6">
        <v>1.6E-2</v>
      </c>
      <c r="K143" s="6"/>
      <c r="L143" s="6"/>
      <c r="M143" s="6">
        <v>6.2E-2</v>
      </c>
      <c r="N143" s="6">
        <f t="shared" si="14"/>
        <v>99.995047407361284</v>
      </c>
      <c r="O143" s="6"/>
    </row>
    <row r="144" spans="1:15">
      <c r="A144" s="14">
        <v>462</v>
      </c>
      <c r="B144" s="6">
        <v>56.198</v>
      </c>
      <c r="C144" s="6">
        <v>0.129</v>
      </c>
      <c r="D144" s="6">
        <v>21.988062113182373</v>
      </c>
      <c r="E144" s="6">
        <v>0.90497443876416983</v>
      </c>
      <c r="F144" s="6"/>
      <c r="G144" s="6">
        <v>0.21099999999999999</v>
      </c>
      <c r="H144" s="6">
        <v>0.14918400000000001</v>
      </c>
      <c r="I144" s="6">
        <v>20.478000000000002</v>
      </c>
      <c r="J144" s="6">
        <v>1.4E-2</v>
      </c>
      <c r="K144" s="6"/>
      <c r="L144" s="6">
        <v>1E-3</v>
      </c>
      <c r="M144" s="6">
        <v>1.4999999999999999E-2</v>
      </c>
      <c r="N144" s="6">
        <f t="shared" si="14"/>
        <v>100.08822055194653</v>
      </c>
      <c r="O144" s="6"/>
    </row>
    <row r="145" spans="1:15">
      <c r="A145" s="14">
        <v>462</v>
      </c>
      <c r="B145" s="6">
        <v>55.396000000000001</v>
      </c>
      <c r="C145" s="6">
        <v>0.129</v>
      </c>
      <c r="D145" s="6">
        <v>21.819002297828181</v>
      </c>
      <c r="E145" s="6">
        <v>0.8934607690597911</v>
      </c>
      <c r="F145" s="6">
        <v>2E-3</v>
      </c>
      <c r="G145" s="6">
        <v>0.20300000000000001</v>
      </c>
      <c r="H145" s="6">
        <v>0.13142399999999999</v>
      </c>
      <c r="I145" s="6">
        <v>20.536999999999999</v>
      </c>
      <c r="J145" s="6"/>
      <c r="K145" s="6">
        <v>1.7999999999999999E-2</v>
      </c>
      <c r="L145" s="6"/>
      <c r="M145" s="6">
        <v>4.2000000000000003E-2</v>
      </c>
      <c r="N145" s="6">
        <f t="shared" si="14"/>
        <v>99.170887066887957</v>
      </c>
      <c r="O145" s="6"/>
    </row>
    <row r="146" spans="1:15">
      <c r="A146" s="14">
        <v>462</v>
      </c>
      <c r="B146" s="6">
        <v>56.164000000000001</v>
      </c>
      <c r="C146" s="6">
        <v>0.13600000000000001</v>
      </c>
      <c r="D146" s="6">
        <v>21.765615803713722</v>
      </c>
      <c r="E146" s="6">
        <v>0.92569904423205163</v>
      </c>
      <c r="F146" s="6">
        <v>1.7000000000000001E-2</v>
      </c>
      <c r="G146" s="6">
        <v>0.18099999999999999</v>
      </c>
      <c r="H146" s="6">
        <v>7.5480000000000005E-2</v>
      </c>
      <c r="I146" s="6">
        <v>20.437000000000001</v>
      </c>
      <c r="J146" s="6">
        <v>8.9999999999999993E-3</v>
      </c>
      <c r="K146" s="6"/>
      <c r="L146" s="6"/>
      <c r="M146" s="6">
        <v>1.7000000000000001E-2</v>
      </c>
      <c r="N146" s="6">
        <f t="shared" si="14"/>
        <v>99.727794847945759</v>
      </c>
      <c r="O146" s="6"/>
    </row>
    <row r="147" spans="1:15">
      <c r="A147" s="14">
        <v>462</v>
      </c>
      <c r="B147" s="6">
        <v>56.027000000000001</v>
      </c>
      <c r="C147" s="6">
        <v>0.17299999999999999</v>
      </c>
      <c r="D147" s="6">
        <v>21.707014084507044</v>
      </c>
      <c r="E147" s="6">
        <v>0.93030451211380305</v>
      </c>
      <c r="F147" s="6"/>
      <c r="G147" s="6">
        <v>0.219</v>
      </c>
      <c r="H147" s="6">
        <v>0.13408799999999998</v>
      </c>
      <c r="I147" s="6">
        <v>20.375</v>
      </c>
      <c r="J147" s="6">
        <v>2.8000000000000001E-2</v>
      </c>
      <c r="K147" s="6"/>
      <c r="L147" s="6">
        <v>7.0000000000000001E-3</v>
      </c>
      <c r="M147" s="6">
        <v>3.3000000000000002E-2</v>
      </c>
      <c r="N147" s="6">
        <f t="shared" si="14"/>
        <v>99.633406596620858</v>
      </c>
      <c r="O147" s="6"/>
    </row>
    <row r="148" spans="1:15">
      <c r="A148" s="14">
        <v>462</v>
      </c>
      <c r="B148" s="6">
        <v>55.613999999999997</v>
      </c>
      <c r="C148" s="6">
        <v>0.12</v>
      </c>
      <c r="D148" s="6">
        <v>21.726579932540123</v>
      </c>
      <c r="E148" s="6">
        <v>0.86697932873971995</v>
      </c>
      <c r="F148" s="6">
        <v>2E-3</v>
      </c>
      <c r="G148" s="6">
        <v>0.20300000000000001</v>
      </c>
      <c r="H148" s="6">
        <v>0.10656</v>
      </c>
      <c r="I148" s="6">
        <v>20.349</v>
      </c>
      <c r="J148" s="6"/>
      <c r="K148" s="6"/>
      <c r="L148" s="6"/>
      <c r="M148" s="6">
        <v>1.6E-2</v>
      </c>
      <c r="N148" s="6">
        <f t="shared" si="14"/>
        <v>99.00411926127984</v>
      </c>
      <c r="O148" s="6"/>
    </row>
    <row r="149" spans="1:15">
      <c r="A149" s="14">
        <v>462</v>
      </c>
      <c r="B149" s="6">
        <v>56.41</v>
      </c>
      <c r="C149" s="6">
        <v>8.8999999999999996E-2</v>
      </c>
      <c r="D149" s="6">
        <v>21.411559048113279</v>
      </c>
      <c r="E149" s="6">
        <v>1.2008757501667038</v>
      </c>
      <c r="F149" s="6"/>
      <c r="G149" s="6">
        <v>0.246</v>
      </c>
      <c r="H149" s="6">
        <v>0.15362399999999998</v>
      </c>
      <c r="I149" s="6">
        <v>20.425999999999998</v>
      </c>
      <c r="J149" s="6">
        <v>2.7E-2</v>
      </c>
      <c r="K149" s="6"/>
      <c r="L149" s="6"/>
      <c r="M149" s="6"/>
      <c r="N149" s="6">
        <f t="shared" si="14"/>
        <v>99.964058798279964</v>
      </c>
      <c r="O149" s="6"/>
    </row>
    <row r="150" spans="1:15">
      <c r="A150" s="14">
        <v>462</v>
      </c>
      <c r="B150" s="6">
        <v>55.893000000000001</v>
      </c>
      <c r="C150" s="6">
        <v>0.115</v>
      </c>
      <c r="D150" s="6">
        <v>21.585386069614859</v>
      </c>
      <c r="E150" s="6">
        <v>0.87503889753278508</v>
      </c>
      <c r="F150" s="6"/>
      <c r="G150" s="6">
        <v>0.215</v>
      </c>
      <c r="H150" s="6">
        <v>0.13675200000000001</v>
      </c>
      <c r="I150" s="6">
        <v>20.48</v>
      </c>
      <c r="J150" s="6"/>
      <c r="K150" s="6">
        <v>1.6E-2</v>
      </c>
      <c r="L150" s="6"/>
      <c r="M150" s="6">
        <v>7.5999999999999998E-2</v>
      </c>
      <c r="N150" s="6">
        <f t="shared" si="14"/>
        <v>99.392176967147662</v>
      </c>
      <c r="O150" s="6"/>
    </row>
    <row r="151" spans="1:15">
      <c r="A151" s="14">
        <v>462</v>
      </c>
      <c r="B151" s="6">
        <v>56.329000000000001</v>
      </c>
      <c r="C151" s="6">
        <v>0.13900000000000001</v>
      </c>
      <c r="D151" s="6">
        <v>21.753777942539386</v>
      </c>
      <c r="E151" s="6">
        <v>0.94066681484774384</v>
      </c>
      <c r="F151" s="6">
        <v>1.6E-2</v>
      </c>
      <c r="G151" s="6">
        <v>0.22</v>
      </c>
      <c r="H151" s="6">
        <v>0.10656</v>
      </c>
      <c r="I151" s="6">
        <v>20.437000000000001</v>
      </c>
      <c r="J151" s="6">
        <v>1.4999999999999999E-2</v>
      </c>
      <c r="K151" s="6"/>
      <c r="L151" s="6">
        <v>1.7999999999999999E-2</v>
      </c>
      <c r="M151" s="6">
        <v>1.4999999999999999E-2</v>
      </c>
      <c r="N151" s="6">
        <f t="shared" si="14"/>
        <v>99.99000475738714</v>
      </c>
      <c r="O151" s="6"/>
    </row>
    <row r="152" spans="1:15">
      <c r="A152" s="14">
        <v>462</v>
      </c>
      <c r="B152" s="6">
        <v>56.404000000000003</v>
      </c>
      <c r="C152" s="6">
        <v>0.14899999999999999</v>
      </c>
      <c r="D152" s="6">
        <v>21.725394824645953</v>
      </c>
      <c r="E152" s="6">
        <v>0.96829962213825294</v>
      </c>
      <c r="F152" s="6"/>
      <c r="G152" s="6">
        <v>0.20200000000000001</v>
      </c>
      <c r="H152" s="6">
        <v>9.6792000000000003E-2</v>
      </c>
      <c r="I152" s="6">
        <v>20.367000000000001</v>
      </c>
      <c r="J152" s="6"/>
      <c r="K152" s="6"/>
      <c r="L152" s="6"/>
      <c r="M152" s="6">
        <v>5.6000000000000001E-2</v>
      </c>
      <c r="N152" s="6">
        <f t="shared" si="14"/>
        <v>99.968486446784198</v>
      </c>
      <c r="O152" s="6"/>
    </row>
    <row r="153" spans="1:15">
      <c r="A153" s="14">
        <v>462</v>
      </c>
      <c r="B153" s="6">
        <v>56.070999999999998</v>
      </c>
      <c r="C153" s="6">
        <v>0.13500000000000001</v>
      </c>
      <c r="D153" s="6">
        <v>21.343593964334705</v>
      </c>
      <c r="E153" s="6">
        <v>0.94872638364080897</v>
      </c>
      <c r="F153" s="6"/>
      <c r="G153" s="6">
        <v>0.27600000000000002</v>
      </c>
      <c r="H153" s="6">
        <v>0.13142399999999999</v>
      </c>
      <c r="I153" s="6">
        <v>20.382999999999999</v>
      </c>
      <c r="J153" s="6"/>
      <c r="K153" s="6">
        <v>1.9E-2</v>
      </c>
      <c r="L153" s="6">
        <v>3.0000000000000001E-3</v>
      </c>
      <c r="M153" s="6">
        <v>7.0000000000000007E-2</v>
      </c>
      <c r="N153" s="6">
        <f t="shared" si="14"/>
        <v>99.380744347975494</v>
      </c>
      <c r="O153" s="6"/>
    </row>
    <row r="154" spans="1:15">
      <c r="A154" s="14">
        <v>462</v>
      </c>
      <c r="B154" s="6">
        <v>56.341000000000001</v>
      </c>
      <c r="C154" s="6">
        <v>0.13500000000000001</v>
      </c>
      <c r="D154" s="6">
        <v>21.935518315289929</v>
      </c>
      <c r="E154" s="6">
        <v>0.90267170482329406</v>
      </c>
      <c r="F154" s="6"/>
      <c r="G154" s="6">
        <v>0.193</v>
      </c>
      <c r="H154" s="6">
        <v>0.110112</v>
      </c>
      <c r="I154" s="6">
        <v>20.385000000000002</v>
      </c>
      <c r="J154" s="6"/>
      <c r="K154" s="6"/>
      <c r="L154" s="6"/>
      <c r="M154" s="6"/>
      <c r="N154" s="6">
        <f t="shared" si="14"/>
        <v>100.00230202011322</v>
      </c>
      <c r="O154" s="6"/>
    </row>
    <row r="155" spans="1:15">
      <c r="A155" s="11">
        <v>462</v>
      </c>
      <c r="B155" s="6">
        <v>56.39006516675753</v>
      </c>
      <c r="C155" s="6">
        <v>0.11899999999999999</v>
      </c>
      <c r="D155" s="6">
        <v>21.832765060340961</v>
      </c>
      <c r="E155" s="6">
        <v>0.78795287841742601</v>
      </c>
      <c r="F155" s="6">
        <v>1.4E-2</v>
      </c>
      <c r="G155" s="6">
        <v>0.20100000000000001</v>
      </c>
      <c r="H155" s="6">
        <v>0.19600000000000001</v>
      </c>
      <c r="I155" s="6">
        <v>20.401726199999999</v>
      </c>
      <c r="J155" s="6"/>
      <c r="K155" s="6"/>
      <c r="L155" s="6"/>
      <c r="M155" s="6"/>
      <c r="N155" s="6">
        <f t="shared" si="14"/>
        <v>99.942509305515898</v>
      </c>
      <c r="O155" s="6"/>
    </row>
    <row r="156" spans="1:15">
      <c r="A156" s="11">
        <v>462</v>
      </c>
      <c r="B156" s="6">
        <v>56.653252026225573</v>
      </c>
      <c r="C156" s="6">
        <v>0.126</v>
      </c>
      <c r="D156" s="6">
        <v>21.97130379914984</v>
      </c>
      <c r="E156" s="6">
        <v>0.79795510113358514</v>
      </c>
      <c r="F156" s="6">
        <v>8.9999999999999993E-3</v>
      </c>
      <c r="G156" s="6">
        <v>0.186</v>
      </c>
      <c r="H156" s="6">
        <v>0.14399999999999999</v>
      </c>
      <c r="I156" s="6">
        <v>20.537576699999999</v>
      </c>
      <c r="J156" s="6">
        <v>1.7000000000000001E-2</v>
      </c>
      <c r="K156" s="6">
        <v>6.0000000000000001E-3</v>
      </c>
      <c r="L156" s="6"/>
      <c r="M156" s="6">
        <v>4.2999999999999997E-2</v>
      </c>
      <c r="N156" s="6">
        <f t="shared" si="14"/>
        <v>100.49108762650901</v>
      </c>
      <c r="O156" s="6"/>
    </row>
    <row r="157" spans="1:15">
      <c r="A157" s="11">
        <v>462</v>
      </c>
      <c r="B157" s="6">
        <v>56.693399069087569</v>
      </c>
      <c r="C157" s="6">
        <v>0.13700000000000001</v>
      </c>
      <c r="D157" s="6">
        <v>21.883066685857905</v>
      </c>
      <c r="E157" s="6">
        <v>0.75572349410980222</v>
      </c>
      <c r="F157" s="6">
        <v>1.7000000000000001E-2</v>
      </c>
      <c r="G157" s="6">
        <v>0.16600000000000001</v>
      </c>
      <c r="H157" s="6">
        <v>0.113</v>
      </c>
      <c r="I157" s="6">
        <v>20.499337299999997</v>
      </c>
      <c r="J157" s="6">
        <v>8.0000000000000002E-3</v>
      </c>
      <c r="K157" s="6"/>
      <c r="L157" s="6">
        <v>1.4E-2</v>
      </c>
      <c r="M157" s="6"/>
      <c r="N157" s="6">
        <f t="shared" si="14"/>
        <v>100.28652654905525</v>
      </c>
      <c r="O157" s="6"/>
    </row>
    <row r="158" spans="1:15">
      <c r="A158" s="11">
        <v>462</v>
      </c>
      <c r="B158" s="6">
        <v>56.954663413002699</v>
      </c>
      <c r="C158" s="6">
        <v>9.8000000000000004E-2</v>
      </c>
      <c r="D158" s="6">
        <v>21.752713139668142</v>
      </c>
      <c r="E158" s="6">
        <v>0.88019559902200484</v>
      </c>
      <c r="F158" s="6"/>
      <c r="G158" s="6">
        <v>0.193</v>
      </c>
      <c r="H158" s="6">
        <v>0.182</v>
      </c>
      <c r="I158" s="6">
        <v>20.3745561</v>
      </c>
      <c r="J158" s="6"/>
      <c r="K158" s="6"/>
      <c r="L158" s="6">
        <v>2E-3</v>
      </c>
      <c r="M158" s="6">
        <v>5.6000000000000001E-2</v>
      </c>
      <c r="N158" s="6">
        <f t="shared" si="14"/>
        <v>100.49312825169284</v>
      </c>
      <c r="O158" s="6"/>
    </row>
    <row r="159" spans="1:15">
      <c r="A159" s="11">
        <v>462</v>
      </c>
      <c r="B159" s="6">
        <v>56.517028306707097</v>
      </c>
      <c r="C159" s="6">
        <v>0.122</v>
      </c>
      <c r="D159" s="6">
        <v>22.04938207348674</v>
      </c>
      <c r="E159" s="6">
        <v>0.66681484774394306</v>
      </c>
      <c r="F159" s="6"/>
      <c r="G159" s="6">
        <v>0.18099999999999999</v>
      </c>
      <c r="H159" s="6">
        <v>0.112</v>
      </c>
      <c r="I159" s="6">
        <v>20.672420899999999</v>
      </c>
      <c r="J159" s="6"/>
      <c r="K159" s="6"/>
      <c r="L159" s="6"/>
      <c r="M159" s="6">
        <v>0.02</v>
      </c>
      <c r="N159" s="6">
        <f t="shared" si="14"/>
        <v>100.34064612793777</v>
      </c>
      <c r="O159" s="6"/>
    </row>
    <row r="160" spans="1:15">
      <c r="A160" s="11">
        <v>462</v>
      </c>
      <c r="B160" s="6">
        <v>56.453018554760085</v>
      </c>
      <c r="C160" s="6">
        <v>0.16600000000000001</v>
      </c>
      <c r="D160" s="6">
        <v>21.788634840824638</v>
      </c>
      <c r="E160" s="6">
        <v>0.87797288286285846</v>
      </c>
      <c r="F160" s="6"/>
      <c r="G160" s="6">
        <v>0.20100000000000001</v>
      </c>
      <c r="H160" s="6">
        <v>0.107</v>
      </c>
      <c r="I160" s="6">
        <v>20.5738035</v>
      </c>
      <c r="J160" s="6"/>
      <c r="K160" s="6"/>
      <c r="L160" s="6">
        <v>1.2E-2</v>
      </c>
      <c r="M160" s="6">
        <v>3.9E-2</v>
      </c>
      <c r="N160" s="6">
        <f t="shared" si="14"/>
        <v>100.21842977844757</v>
      </c>
      <c r="O160" s="6"/>
    </row>
    <row r="161" spans="1:15">
      <c r="A161" s="11">
        <v>462</v>
      </c>
      <c r="B161" s="6">
        <v>56.65169818214472</v>
      </c>
      <c r="C161" s="6">
        <v>0.14299999999999999</v>
      </c>
      <c r="D161" s="6">
        <v>21.697230469269289</v>
      </c>
      <c r="E161" s="6">
        <v>0.91131362525005544</v>
      </c>
      <c r="F161" s="6"/>
      <c r="G161" s="6">
        <v>0.22500000000000001</v>
      </c>
      <c r="H161" s="6">
        <v>0.17699999999999999</v>
      </c>
      <c r="I161" s="6">
        <v>20.5255011</v>
      </c>
      <c r="J161" s="6">
        <v>7.0000000000000001E-3</v>
      </c>
      <c r="K161" s="6"/>
      <c r="L161" s="6">
        <v>1.0999999999999999E-2</v>
      </c>
      <c r="M161" s="6">
        <v>7.8E-2</v>
      </c>
      <c r="N161" s="6">
        <f t="shared" si="14"/>
        <v>100.42674337666408</v>
      </c>
      <c r="O161" s="6"/>
    </row>
    <row r="162" spans="1:15">
      <c r="A162" s="11">
        <v>462</v>
      </c>
      <c r="B162" s="6">
        <v>56.678312671067467</v>
      </c>
      <c r="C162" s="6">
        <v>0.186</v>
      </c>
      <c r="D162" s="6">
        <v>21.125159124524288</v>
      </c>
      <c r="E162" s="6">
        <v>1.1291398088464102</v>
      </c>
      <c r="F162" s="6"/>
      <c r="G162" s="6">
        <v>0.27</v>
      </c>
      <c r="H162" s="6">
        <v>0.06</v>
      </c>
      <c r="I162" s="6">
        <v>20.704622499999999</v>
      </c>
      <c r="J162" s="6">
        <v>4.0000000000000001E-3</v>
      </c>
      <c r="K162" s="6"/>
      <c r="L162" s="6"/>
      <c r="M162" s="6"/>
      <c r="N162" s="6">
        <f t="shared" si="14"/>
        <v>100.15723410443816</v>
      </c>
      <c r="O162" s="6"/>
    </row>
    <row r="163" spans="1:15">
      <c r="A163" s="11">
        <v>462</v>
      </c>
      <c r="B163" s="6">
        <v>57.045672002229182</v>
      </c>
      <c r="C163" s="6">
        <v>0.17199999999999999</v>
      </c>
      <c r="D163" s="6">
        <v>21.602692744549408</v>
      </c>
      <c r="E163" s="6">
        <v>0.8535230051122471</v>
      </c>
      <c r="F163" s="6"/>
      <c r="G163" s="6">
        <v>0.17899999999999999</v>
      </c>
      <c r="H163" s="6">
        <v>0.152</v>
      </c>
      <c r="I163" s="6">
        <v>20.536570400000002</v>
      </c>
      <c r="J163" s="6"/>
      <c r="K163" s="6"/>
      <c r="L163" s="6">
        <v>4.0000000000000001E-3</v>
      </c>
      <c r="M163" s="6">
        <v>6.4000000000000001E-2</v>
      </c>
      <c r="N163" s="6">
        <f t="shared" si="14"/>
        <v>100.60945815189083</v>
      </c>
      <c r="O163" s="6"/>
    </row>
    <row r="164" spans="1:15">
      <c r="A164" s="11">
        <v>462</v>
      </c>
      <c r="B164" s="6">
        <v>56.746930347319193</v>
      </c>
      <c r="C164" s="6">
        <v>0.14599999999999999</v>
      </c>
      <c r="D164" s="6">
        <v>21.664285001718078</v>
      </c>
      <c r="E164" s="6">
        <v>0.81240275616803725</v>
      </c>
      <c r="F164" s="6">
        <v>8.9999999999999993E-3</v>
      </c>
      <c r="G164" s="6">
        <v>0.19700000000000001</v>
      </c>
      <c r="H164" s="6">
        <v>5.6000000000000001E-2</v>
      </c>
      <c r="I164" s="6">
        <v>20.5727972</v>
      </c>
      <c r="J164" s="6">
        <v>0.02</v>
      </c>
      <c r="K164" s="6"/>
      <c r="L164" s="6"/>
      <c r="M164" s="6">
        <v>3.7999999999999999E-2</v>
      </c>
      <c r="N164" s="6">
        <f t="shared" si="14"/>
        <v>100.26241530520531</v>
      </c>
      <c r="O164" s="6"/>
    </row>
    <row r="165" spans="1:15">
      <c r="A165" s="11">
        <v>462</v>
      </c>
      <c r="B165" s="6">
        <v>56.74880183261876</v>
      </c>
      <c r="C165" s="6">
        <v>0.109</v>
      </c>
      <c r="D165" s="6">
        <v>21.789638580931268</v>
      </c>
      <c r="E165" s="6">
        <v>0.8546343631918204</v>
      </c>
      <c r="F165" s="6">
        <v>1.7999999999999999E-2</v>
      </c>
      <c r="G165" s="6">
        <v>0.17899999999999999</v>
      </c>
      <c r="H165" s="6">
        <v>0.14699999999999999</v>
      </c>
      <c r="I165" s="6">
        <v>20.3916632</v>
      </c>
      <c r="J165" s="6"/>
      <c r="K165" s="6"/>
      <c r="L165" s="6"/>
      <c r="M165" s="6">
        <v>5.6000000000000001E-2</v>
      </c>
      <c r="N165" s="6">
        <f t="shared" si="14"/>
        <v>100.29373797674185</v>
      </c>
      <c r="O165" s="6"/>
    </row>
    <row r="166" spans="1:15">
      <c r="A166" s="11">
        <v>462</v>
      </c>
      <c r="B166" s="6">
        <v>56.678510752205696</v>
      </c>
      <c r="C166" s="6">
        <v>0.159</v>
      </c>
      <c r="D166" s="6">
        <v>21.703187640125197</v>
      </c>
      <c r="E166" s="6">
        <v>0.92909535452322733</v>
      </c>
      <c r="F166" s="6"/>
      <c r="G166" s="6">
        <v>0.2</v>
      </c>
      <c r="H166" s="6">
        <v>0.11700000000000001</v>
      </c>
      <c r="I166" s="6">
        <v>20.639213000000002</v>
      </c>
      <c r="J166" s="6">
        <v>4.0000000000000001E-3</v>
      </c>
      <c r="K166" s="6"/>
      <c r="L166" s="6">
        <v>5.0000000000000001E-3</v>
      </c>
      <c r="M166" s="6"/>
      <c r="N166" s="6">
        <f t="shared" si="14"/>
        <v>100.43500674685413</v>
      </c>
      <c r="O166" s="6"/>
    </row>
    <row r="167" spans="1:15">
      <c r="A167" s="11">
        <v>462</v>
      </c>
      <c r="B167" s="6">
        <v>56.836928979162487</v>
      </c>
      <c r="C167" s="6">
        <v>0.13400000000000001</v>
      </c>
      <c r="D167" s="6">
        <v>21.824605131622793</v>
      </c>
      <c r="E167" s="6">
        <v>0.84796621471438094</v>
      </c>
      <c r="F167" s="6"/>
      <c r="G167" s="6">
        <v>0.19400000000000001</v>
      </c>
      <c r="H167" s="6">
        <v>0.14000000000000001</v>
      </c>
      <c r="I167" s="6">
        <v>20.6039925</v>
      </c>
      <c r="J167" s="6">
        <v>5.0000000000000001E-3</v>
      </c>
      <c r="K167" s="6"/>
      <c r="L167" s="6">
        <v>6.0000000000000001E-3</v>
      </c>
      <c r="M167" s="6">
        <v>4.0000000000000001E-3</v>
      </c>
      <c r="N167" s="6">
        <f t="shared" si="14"/>
        <v>100.59649282549967</v>
      </c>
      <c r="O167" s="6"/>
    </row>
    <row r="168" spans="1:15">
      <c r="A168" s="12">
        <v>462</v>
      </c>
      <c r="B168" s="44">
        <v>56.517853065745157</v>
      </c>
      <c r="C168" s="44">
        <v>0.14099999999999999</v>
      </c>
      <c r="D168" s="44">
        <v>21.639234332818592</v>
      </c>
      <c r="E168" s="44">
        <v>0.8879751055790176</v>
      </c>
      <c r="F168" s="44">
        <v>1.6E-2</v>
      </c>
      <c r="G168" s="44">
        <v>0.21199999999999999</v>
      </c>
      <c r="H168" s="44">
        <v>0.159</v>
      </c>
      <c r="I168" s="44">
        <v>20.733805199999999</v>
      </c>
      <c r="J168" s="44">
        <v>6.0000000000000001E-3</v>
      </c>
      <c r="K168" s="44"/>
      <c r="L168" s="44">
        <v>6.0000000000000001E-3</v>
      </c>
      <c r="M168" s="44">
        <v>1.9E-2</v>
      </c>
      <c r="N168" s="44">
        <f t="shared" si="14"/>
        <v>100.33786770414278</v>
      </c>
      <c r="O168" s="6"/>
    </row>
    <row r="169" spans="1:15">
      <c r="A169" s="9" t="s">
        <v>32</v>
      </c>
      <c r="B169" s="447">
        <f>AVERAGE(B132:B168)</f>
        <v>56.400327955919806</v>
      </c>
      <c r="C169" s="447">
        <f t="shared" ref="C169:M169" si="15">AVERAGE(C132:C168)</f>
        <v>0.13516216216216215</v>
      </c>
      <c r="D169" s="447">
        <f t="shared" si="15"/>
        <v>21.773460967313234</v>
      </c>
      <c r="E169" s="447">
        <v>0.92090758907384862</v>
      </c>
      <c r="F169" s="447">
        <f t="shared" si="15"/>
        <v>8.8125000000000009E-3</v>
      </c>
      <c r="G169" s="447">
        <f t="shared" si="15"/>
        <v>0.21118918918918911</v>
      </c>
      <c r="H169" s="447">
        <f t="shared" si="15"/>
        <v>0.12825232432432432</v>
      </c>
      <c r="I169" s="447">
        <f t="shared" si="15"/>
        <v>20.466232048648653</v>
      </c>
      <c r="J169" s="447">
        <f t="shared" si="15"/>
        <v>1.247058823529412E-2</v>
      </c>
      <c r="K169" s="447">
        <f t="shared" si="15"/>
        <v>1.1000000000000001E-2</v>
      </c>
      <c r="L169" s="447">
        <f t="shared" si="15"/>
        <v>7.3750000000000005E-3</v>
      </c>
      <c r="M169" s="447">
        <f t="shared" si="15"/>
        <v>4.6250000000000013E-2</v>
      </c>
      <c r="N169" s="447"/>
      <c r="O169" s="6"/>
    </row>
    <row r="170" spans="1:15">
      <c r="A170" s="9" t="s">
        <v>29</v>
      </c>
      <c r="B170" s="6">
        <f>MIN(B132:B168)</f>
        <v>55.396000000000001</v>
      </c>
      <c r="C170" s="6">
        <f t="shared" ref="C170:M170" si="16">MIN(C132:C168)</f>
        <v>8.8999999999999996E-2</v>
      </c>
      <c r="D170" s="6">
        <f t="shared" si="16"/>
        <v>20.943595938634846</v>
      </c>
      <c r="E170" s="6">
        <v>0.66681484774394306</v>
      </c>
      <c r="F170" s="6">
        <f t="shared" si="16"/>
        <v>1E-3</v>
      </c>
      <c r="G170" s="6">
        <f t="shared" si="16"/>
        <v>0.16600000000000001</v>
      </c>
      <c r="H170" s="6">
        <f t="shared" si="16"/>
        <v>5.6000000000000001E-2</v>
      </c>
      <c r="I170" s="6">
        <f t="shared" si="16"/>
        <v>20.096</v>
      </c>
      <c r="J170" s="6">
        <f t="shared" si="16"/>
        <v>4.0000000000000001E-3</v>
      </c>
      <c r="K170" s="6">
        <f t="shared" si="16"/>
        <v>1E-3</v>
      </c>
      <c r="L170" s="6">
        <f t="shared" si="16"/>
        <v>1E-3</v>
      </c>
      <c r="M170" s="6">
        <f t="shared" si="16"/>
        <v>4.0000000000000001E-3</v>
      </c>
      <c r="N170" s="6"/>
      <c r="O170" s="6"/>
    </row>
    <row r="171" spans="1:15">
      <c r="A171" s="10" t="s">
        <v>30</v>
      </c>
      <c r="B171" s="44">
        <f>MAX(B132:B168)</f>
        <v>57.045672002229182</v>
      </c>
      <c r="C171" s="44">
        <f t="shared" ref="C171:M171" si="17">MAX(C132:C168)</f>
        <v>0.186</v>
      </c>
      <c r="D171" s="44">
        <f t="shared" si="17"/>
        <v>22.185963248369887</v>
      </c>
      <c r="E171" s="44">
        <v>1.7397154923316291</v>
      </c>
      <c r="F171" s="44">
        <f t="shared" si="17"/>
        <v>1.7999999999999999E-2</v>
      </c>
      <c r="G171" s="44">
        <f t="shared" si="17"/>
        <v>0.38500000000000001</v>
      </c>
      <c r="H171" s="44">
        <f t="shared" si="17"/>
        <v>0.227328</v>
      </c>
      <c r="I171" s="44">
        <f t="shared" si="17"/>
        <v>20.733805199999999</v>
      </c>
      <c r="J171" s="44">
        <f t="shared" si="17"/>
        <v>2.8000000000000001E-2</v>
      </c>
      <c r="K171" s="44">
        <f t="shared" si="17"/>
        <v>1.9E-2</v>
      </c>
      <c r="L171" s="44">
        <f t="shared" si="17"/>
        <v>1.7999999999999999E-2</v>
      </c>
      <c r="M171" s="44">
        <f t="shared" si="17"/>
        <v>9.9000000000000005E-2</v>
      </c>
      <c r="N171" s="44"/>
      <c r="O171" s="6"/>
    </row>
    <row r="172" spans="1:15">
      <c r="A172" s="11">
        <v>465</v>
      </c>
      <c r="B172" s="6">
        <v>56.523000000000003</v>
      </c>
      <c r="C172" s="6">
        <v>0.13</v>
      </c>
      <c r="D172" s="6">
        <v>21.924297080264957</v>
      </c>
      <c r="E172" s="6">
        <v>0.93836408090686807</v>
      </c>
      <c r="F172" s="6"/>
      <c r="G172" s="6">
        <v>0.20100000000000001</v>
      </c>
      <c r="H172" s="6">
        <v>0.21312</v>
      </c>
      <c r="I172" s="6">
        <v>20.387</v>
      </c>
      <c r="J172" s="6"/>
      <c r="K172" s="6"/>
      <c r="L172" s="6"/>
      <c r="M172" s="6">
        <v>5.2999999999999999E-2</v>
      </c>
      <c r="N172" s="6">
        <f t="shared" si="14"/>
        <v>100.36978116117183</v>
      </c>
      <c r="O172" s="6"/>
    </row>
    <row r="173" spans="1:15">
      <c r="A173" s="11">
        <v>465</v>
      </c>
      <c r="B173" s="6">
        <v>56.624000000000002</v>
      </c>
      <c r="C173" s="6">
        <v>0.14099999999999999</v>
      </c>
      <c r="D173" s="6">
        <v>21.949754219721648</v>
      </c>
      <c r="E173" s="6">
        <v>0.97520782396088024</v>
      </c>
      <c r="F173" s="6"/>
      <c r="G173" s="6">
        <v>0.20799999999999999</v>
      </c>
      <c r="H173" s="6">
        <v>0.13408799999999998</v>
      </c>
      <c r="I173" s="6">
        <v>20.25</v>
      </c>
      <c r="J173" s="6">
        <v>1.9E-2</v>
      </c>
      <c r="K173" s="6"/>
      <c r="L173" s="6"/>
      <c r="M173" s="6">
        <v>4.1000000000000002E-2</v>
      </c>
      <c r="N173" s="6">
        <f t="shared" si="14"/>
        <v>100.34205004368253</v>
      </c>
      <c r="O173" s="6"/>
    </row>
    <row r="174" spans="1:15">
      <c r="A174" s="11">
        <v>465</v>
      </c>
      <c r="B174" s="6">
        <v>56.746000000000002</v>
      </c>
      <c r="C174" s="6">
        <v>0.14599999999999999</v>
      </c>
      <c r="D174" s="6">
        <v>21.947215517879616</v>
      </c>
      <c r="E174" s="6">
        <v>0.90612580573460766</v>
      </c>
      <c r="F174" s="6">
        <v>3.0000000000000001E-3</v>
      </c>
      <c r="G174" s="6">
        <v>0.19800000000000001</v>
      </c>
      <c r="H174" s="6">
        <v>0.19980000000000001</v>
      </c>
      <c r="I174" s="6">
        <v>20.219000000000001</v>
      </c>
      <c r="J174" s="6"/>
      <c r="K174" s="6">
        <v>4.0000000000000001E-3</v>
      </c>
      <c r="L174" s="6">
        <v>1.2999999999999999E-2</v>
      </c>
      <c r="M174" s="6">
        <v>3.9E-2</v>
      </c>
      <c r="N174" s="6">
        <f t="shared" si="14"/>
        <v>100.42114132361422</v>
      </c>
      <c r="O174" s="6"/>
    </row>
    <row r="175" spans="1:15">
      <c r="A175" s="11">
        <v>465</v>
      </c>
      <c r="B175" s="6">
        <v>56.55</v>
      </c>
      <c r="C175" s="6">
        <v>0.14399999999999999</v>
      </c>
      <c r="D175" s="6">
        <v>21.990027397260274</v>
      </c>
      <c r="E175" s="6">
        <v>0.91879084240942432</v>
      </c>
      <c r="F175" s="6"/>
      <c r="G175" s="6">
        <v>0.20799999999999999</v>
      </c>
      <c r="H175" s="6">
        <v>0.13675200000000001</v>
      </c>
      <c r="I175" s="6">
        <v>20.347000000000001</v>
      </c>
      <c r="J175" s="6">
        <v>1.4999999999999999E-2</v>
      </c>
      <c r="K175" s="6"/>
      <c r="L175" s="6">
        <v>1.9E-2</v>
      </c>
      <c r="M175" s="6">
        <v>5.8999999999999997E-2</v>
      </c>
      <c r="N175" s="6">
        <f t="shared" si="14"/>
        <v>100.3875702396697</v>
      </c>
      <c r="O175" s="6"/>
    </row>
    <row r="176" spans="1:15">
      <c r="A176" s="11">
        <v>465</v>
      </c>
      <c r="B176" s="6">
        <v>56.524999999999999</v>
      </c>
      <c r="C176" s="6">
        <v>0.12</v>
      </c>
      <c r="D176" s="6">
        <v>21.162098559739345</v>
      </c>
      <c r="E176" s="6">
        <v>1.7466236941542563</v>
      </c>
      <c r="F176" s="6">
        <v>2.1000000000000001E-2</v>
      </c>
      <c r="G176" s="6">
        <v>0.35</v>
      </c>
      <c r="H176" s="6">
        <v>0.15451199999999998</v>
      </c>
      <c r="I176" s="6">
        <v>20.329000000000001</v>
      </c>
      <c r="J176" s="6"/>
      <c r="K176" s="6"/>
      <c r="L176" s="6">
        <v>1.4999999999999999E-2</v>
      </c>
      <c r="M176" s="6">
        <v>1E-3</v>
      </c>
      <c r="N176" s="6">
        <f t="shared" si="14"/>
        <v>100.4242342538936</v>
      </c>
      <c r="O176" s="6"/>
    </row>
    <row r="177" spans="1:15">
      <c r="A177" s="11">
        <v>465</v>
      </c>
      <c r="B177" s="6">
        <v>56.578000000000003</v>
      </c>
      <c r="C177" s="6">
        <v>0.13</v>
      </c>
      <c r="D177" s="6">
        <v>21.894826718009476</v>
      </c>
      <c r="E177" s="6">
        <v>0.90152033785285612</v>
      </c>
      <c r="F177" s="6"/>
      <c r="G177" s="6">
        <v>0.245</v>
      </c>
      <c r="H177" s="6">
        <v>0.17848800000000001</v>
      </c>
      <c r="I177" s="6">
        <v>20.513999999999999</v>
      </c>
      <c r="J177" s="6"/>
      <c r="K177" s="6"/>
      <c r="L177" s="6">
        <v>1.4999999999999999E-2</v>
      </c>
      <c r="M177" s="6">
        <v>7.4999999999999997E-2</v>
      </c>
      <c r="N177" s="6">
        <f t="shared" si="14"/>
        <v>100.53183505586235</v>
      </c>
      <c r="O177" s="6"/>
    </row>
    <row r="178" spans="1:15">
      <c r="A178" s="11">
        <v>465</v>
      </c>
      <c r="B178" s="6">
        <v>56.155999999999999</v>
      </c>
      <c r="C178" s="6">
        <v>0.13200000000000001</v>
      </c>
      <c r="D178" s="6">
        <v>21.835236008091702</v>
      </c>
      <c r="E178" s="6">
        <v>0.86352522782840635</v>
      </c>
      <c r="F178" s="6"/>
      <c r="G178" s="6">
        <v>0.19800000000000001</v>
      </c>
      <c r="H178" s="6">
        <v>0.30399999999999999</v>
      </c>
      <c r="I178" s="6">
        <v>20.296021200000002</v>
      </c>
      <c r="J178" s="6"/>
      <c r="K178" s="6"/>
      <c r="L178" s="6">
        <v>1.7000000000000001E-2</v>
      </c>
      <c r="M178" s="6">
        <v>2.8000000000000001E-2</v>
      </c>
      <c r="N178" s="6">
        <f t="shared" si="14"/>
        <v>99.829782435920094</v>
      </c>
      <c r="O178" s="6"/>
    </row>
    <row r="179" spans="1:15">
      <c r="A179" s="11">
        <v>465</v>
      </c>
      <c r="B179" s="6">
        <v>56.536999999999999</v>
      </c>
      <c r="C179" s="6">
        <v>0.154</v>
      </c>
      <c r="D179" s="6">
        <v>21.73877200080922</v>
      </c>
      <c r="E179" s="6">
        <v>0.97354967770615686</v>
      </c>
      <c r="F179" s="6">
        <v>1.9E-2</v>
      </c>
      <c r="G179" s="6">
        <v>0.22600000000000001</v>
      </c>
      <c r="H179" s="6">
        <v>0.28299999999999997</v>
      </c>
      <c r="I179" s="6">
        <v>20.212257600000001</v>
      </c>
      <c r="J179" s="6">
        <v>2.9000000000000001E-2</v>
      </c>
      <c r="K179" s="6"/>
      <c r="L179" s="6">
        <v>2E-3</v>
      </c>
      <c r="M179" s="6">
        <v>3.7999999999999999E-2</v>
      </c>
      <c r="N179" s="6">
        <f t="shared" si="14"/>
        <v>100.21257927851538</v>
      </c>
      <c r="O179" s="6"/>
    </row>
    <row r="180" spans="1:15">
      <c r="A180" s="11">
        <v>465</v>
      </c>
      <c r="B180" s="6">
        <v>56.110999999999997</v>
      </c>
      <c r="C180" s="6">
        <v>0.14599999999999999</v>
      </c>
      <c r="D180" s="6">
        <v>22.191590771098962</v>
      </c>
      <c r="E180" s="6">
        <v>0.82685041120248937</v>
      </c>
      <c r="F180" s="6"/>
      <c r="G180" s="6">
        <v>0.16600000000000001</v>
      </c>
      <c r="H180" s="6">
        <v>0.317</v>
      </c>
      <c r="I180" s="6">
        <v>20.273818800000001</v>
      </c>
      <c r="J180" s="6"/>
      <c r="K180" s="6"/>
      <c r="L180" s="6"/>
      <c r="M180" s="6">
        <v>8.2000000000000003E-2</v>
      </c>
      <c r="N180" s="6">
        <f t="shared" si="14"/>
        <v>100.11425998230143</v>
      </c>
      <c r="O180" s="6"/>
    </row>
    <row r="181" spans="1:15">
      <c r="A181" s="11">
        <v>465</v>
      </c>
      <c r="B181" s="6">
        <v>56.137</v>
      </c>
      <c r="C181" s="6">
        <v>0.14299999999999999</v>
      </c>
      <c r="D181" s="6">
        <v>22.12310728744939</v>
      </c>
      <c r="E181" s="6">
        <v>0.86019115358968656</v>
      </c>
      <c r="F181" s="6">
        <v>1.7000000000000001E-2</v>
      </c>
      <c r="G181" s="6">
        <v>0.19800000000000001</v>
      </c>
      <c r="H181" s="6">
        <v>0.187</v>
      </c>
      <c r="I181" s="6">
        <v>20.456484000000003</v>
      </c>
      <c r="J181" s="6">
        <v>0.02</v>
      </c>
      <c r="K181" s="6"/>
      <c r="L181" s="6">
        <v>0.01</v>
      </c>
      <c r="M181" s="6">
        <v>8.7999999999999995E-2</v>
      </c>
      <c r="N181" s="6">
        <f t="shared" si="14"/>
        <v>100.23978244103905</v>
      </c>
      <c r="O181" s="6"/>
    </row>
    <row r="182" spans="1:15">
      <c r="A182" s="11">
        <v>465</v>
      </c>
      <c r="B182" s="6">
        <v>55.601999999999997</v>
      </c>
      <c r="C182" s="6">
        <v>0.16200000000000001</v>
      </c>
      <c r="D182" s="6">
        <v>21.719293092971441</v>
      </c>
      <c r="E182" s="6">
        <v>1.0146699266503667</v>
      </c>
      <c r="F182" s="6"/>
      <c r="G182" s="6">
        <v>0.222</v>
      </c>
      <c r="H182" s="6">
        <v>0.13400000000000001</v>
      </c>
      <c r="I182" s="6">
        <v>20.531164800000003</v>
      </c>
      <c r="J182" s="6">
        <v>0.01</v>
      </c>
      <c r="K182" s="6"/>
      <c r="L182" s="6">
        <v>1.4999999999999999E-2</v>
      </c>
      <c r="M182" s="6">
        <v>0.08</v>
      </c>
      <c r="N182" s="6">
        <f t="shared" si="14"/>
        <v>99.490127819621804</v>
      </c>
      <c r="O182" s="6"/>
    </row>
    <row r="183" spans="1:15">
      <c r="A183" s="11">
        <v>465</v>
      </c>
      <c r="B183" s="6">
        <v>55.750999999999998</v>
      </c>
      <c r="C183" s="6">
        <v>0.151</v>
      </c>
      <c r="D183" s="6">
        <v>22.040428118036328</v>
      </c>
      <c r="E183" s="6">
        <v>0.74683262947321627</v>
      </c>
      <c r="F183" s="6">
        <v>5.0000000000000001E-3</v>
      </c>
      <c r="G183" s="6">
        <v>0.189</v>
      </c>
      <c r="H183" s="6">
        <v>0.26300000000000001</v>
      </c>
      <c r="I183" s="6">
        <v>20.396941200000001</v>
      </c>
      <c r="J183" s="6">
        <v>1.2999999999999999E-2</v>
      </c>
      <c r="K183" s="6"/>
      <c r="L183" s="6">
        <v>7.0000000000000001E-3</v>
      </c>
      <c r="M183" s="6">
        <v>3.5000000000000003E-2</v>
      </c>
      <c r="N183" s="6">
        <f t="shared" si="14"/>
        <v>99.598201947509551</v>
      </c>
      <c r="O183" s="6"/>
    </row>
    <row r="184" spans="1:15">
      <c r="A184" s="11">
        <v>465</v>
      </c>
      <c r="B184" s="6">
        <v>55.656999999999996</v>
      </c>
      <c r="C184" s="6">
        <v>0.14699999999999999</v>
      </c>
      <c r="D184" s="6">
        <v>22.111084093211748</v>
      </c>
      <c r="E184" s="6">
        <v>0.82240497888419639</v>
      </c>
      <c r="F184" s="6"/>
      <c r="G184" s="6">
        <v>0.17899999999999999</v>
      </c>
      <c r="H184" s="6">
        <v>0.29799999999999999</v>
      </c>
      <c r="I184" s="6">
        <v>20.328315600000003</v>
      </c>
      <c r="J184" s="6">
        <v>5.2999999999999999E-2</v>
      </c>
      <c r="K184" s="6"/>
      <c r="L184" s="6">
        <v>5.0000000000000001E-3</v>
      </c>
      <c r="M184" s="6">
        <v>7.1999999999999995E-2</v>
      </c>
      <c r="N184" s="6">
        <f t="shared" si="14"/>
        <v>99.672804672095936</v>
      </c>
      <c r="O184" s="6"/>
    </row>
    <row r="185" spans="1:15">
      <c r="A185" s="11">
        <v>465</v>
      </c>
      <c r="B185" s="6">
        <v>55.421999999999997</v>
      </c>
      <c r="C185" s="6">
        <v>0.16900000000000001</v>
      </c>
      <c r="D185" s="6">
        <v>22.06292981152469</v>
      </c>
      <c r="E185" s="6">
        <v>0.79906645921315844</v>
      </c>
      <c r="F185" s="6">
        <v>1.0999999999999999E-2</v>
      </c>
      <c r="G185" s="6">
        <v>0.191</v>
      </c>
      <c r="H185" s="6">
        <v>0.26200000000000001</v>
      </c>
      <c r="I185" s="6">
        <v>20.339416800000002</v>
      </c>
      <c r="J185" s="6">
        <v>7.0000000000000001E-3</v>
      </c>
      <c r="K185" s="6"/>
      <c r="L185" s="6"/>
      <c r="M185" s="6"/>
      <c r="N185" s="6">
        <f t="shared" si="14"/>
        <v>99.26341307073784</v>
      </c>
      <c r="O185" s="6"/>
    </row>
    <row r="186" spans="1:15">
      <c r="A186" s="11">
        <v>465</v>
      </c>
      <c r="B186" s="6">
        <v>55.542999999999999</v>
      </c>
      <c r="C186" s="6">
        <v>0.13300000000000001</v>
      </c>
      <c r="D186" s="6">
        <v>22.093646128901497</v>
      </c>
      <c r="E186" s="6">
        <v>0.82907312736163585</v>
      </c>
      <c r="F186" s="6">
        <v>3.2000000000000001E-2</v>
      </c>
      <c r="G186" s="6">
        <v>0.2</v>
      </c>
      <c r="H186" s="6">
        <v>0.17100000000000001</v>
      </c>
      <c r="I186" s="6">
        <v>20.5917168</v>
      </c>
      <c r="J186" s="6">
        <v>2.5000000000000001E-2</v>
      </c>
      <c r="K186" s="6"/>
      <c r="L186" s="6">
        <v>2E-3</v>
      </c>
      <c r="M186" s="6">
        <v>6.2E-2</v>
      </c>
      <c r="N186" s="6">
        <f t="shared" si="14"/>
        <v>99.682436056263143</v>
      </c>
      <c r="O186" s="6"/>
    </row>
    <row r="187" spans="1:15">
      <c r="A187" s="12">
        <v>465</v>
      </c>
      <c r="B187" s="44">
        <v>55.441000000000003</v>
      </c>
      <c r="C187" s="44">
        <v>0.152</v>
      </c>
      <c r="D187" s="44">
        <v>21.970920883724066</v>
      </c>
      <c r="E187" s="44">
        <v>0.83351855967992883</v>
      </c>
      <c r="F187" s="44"/>
      <c r="G187" s="44">
        <v>0.186</v>
      </c>
      <c r="H187" s="44">
        <v>0.245</v>
      </c>
      <c r="I187" s="44">
        <v>20.379784799999999</v>
      </c>
      <c r="J187" s="44"/>
      <c r="K187" s="44"/>
      <c r="L187" s="44"/>
      <c r="M187" s="44">
        <v>3.3000000000000002E-2</v>
      </c>
      <c r="N187" s="44">
        <f t="shared" si="14"/>
        <v>99.241224243404005</v>
      </c>
      <c r="O187" s="6"/>
    </row>
    <row r="188" spans="1:15">
      <c r="A188" s="9" t="s">
        <v>32</v>
      </c>
      <c r="B188" s="447">
        <f>AVERAGE(B172:B187)</f>
        <v>56.118937499999994</v>
      </c>
      <c r="C188" s="447">
        <f t="shared" ref="C188:M188" si="18">AVERAGE(C172:C187)</f>
        <v>0.14374999999999999</v>
      </c>
      <c r="D188" s="447">
        <f t="shared" si="18"/>
        <v>21.922201730543396</v>
      </c>
      <c r="E188" s="447">
        <v>0.93476967103800834</v>
      </c>
      <c r="F188" s="447">
        <f t="shared" si="18"/>
        <v>1.5428571428571429E-2</v>
      </c>
      <c r="G188" s="447">
        <f t="shared" si="18"/>
        <v>0.21031249999999999</v>
      </c>
      <c r="H188" s="447">
        <f t="shared" si="18"/>
        <v>0.21754749999999998</v>
      </c>
      <c r="I188" s="447">
        <f t="shared" si="18"/>
        <v>20.365745100000002</v>
      </c>
      <c r="J188" s="447">
        <f t="shared" si="18"/>
        <v>2.1222222222222222E-2</v>
      </c>
      <c r="K188" s="447">
        <f t="shared" si="18"/>
        <v>4.0000000000000001E-3</v>
      </c>
      <c r="L188" s="447">
        <f t="shared" si="18"/>
        <v>1.090909090909091E-2</v>
      </c>
      <c r="M188" s="447">
        <f t="shared" si="18"/>
        <v>5.2399999999999995E-2</v>
      </c>
      <c r="N188" s="447"/>
      <c r="O188" s="6"/>
    </row>
    <row r="189" spans="1:15">
      <c r="A189" s="9" t="s">
        <v>29</v>
      </c>
      <c r="B189" s="6">
        <f>MIN(B172:B187)</f>
        <v>55.421999999999997</v>
      </c>
      <c r="C189" s="6">
        <f t="shared" ref="C189:M189" si="19">MIN(C172:C187)</f>
        <v>0.12</v>
      </c>
      <c r="D189" s="6">
        <f t="shared" si="19"/>
        <v>21.162098559739345</v>
      </c>
      <c r="E189" s="6">
        <v>0.74683262947321627</v>
      </c>
      <c r="F189" s="6">
        <f t="shared" si="19"/>
        <v>3.0000000000000001E-3</v>
      </c>
      <c r="G189" s="6">
        <f t="shared" si="19"/>
        <v>0.16600000000000001</v>
      </c>
      <c r="H189" s="6">
        <f t="shared" si="19"/>
        <v>0.13400000000000001</v>
      </c>
      <c r="I189" s="6">
        <f t="shared" si="19"/>
        <v>20.212257600000001</v>
      </c>
      <c r="J189" s="6">
        <f t="shared" si="19"/>
        <v>7.0000000000000001E-3</v>
      </c>
      <c r="K189" s="6">
        <f t="shared" si="19"/>
        <v>4.0000000000000001E-3</v>
      </c>
      <c r="L189" s="6">
        <f t="shared" si="19"/>
        <v>2E-3</v>
      </c>
      <c r="M189" s="6">
        <f t="shared" si="19"/>
        <v>1E-3</v>
      </c>
      <c r="N189" s="6"/>
      <c r="O189" s="6"/>
    </row>
    <row r="190" spans="1:15">
      <c r="A190" s="10" t="s">
        <v>30</v>
      </c>
      <c r="B190" s="44">
        <f>MAX(B172:B187)</f>
        <v>56.746000000000002</v>
      </c>
      <c r="C190" s="44">
        <f t="shared" ref="C190:M190" si="20">MAX(C172:C187)</f>
        <v>0.16900000000000001</v>
      </c>
      <c r="D190" s="44">
        <f t="shared" si="20"/>
        <v>22.191590771098962</v>
      </c>
      <c r="E190" s="44">
        <v>1.7466236941542563</v>
      </c>
      <c r="F190" s="44">
        <f t="shared" si="20"/>
        <v>3.2000000000000001E-2</v>
      </c>
      <c r="G190" s="44">
        <f t="shared" si="20"/>
        <v>0.35</v>
      </c>
      <c r="H190" s="44">
        <f t="shared" si="20"/>
        <v>0.317</v>
      </c>
      <c r="I190" s="44">
        <f t="shared" si="20"/>
        <v>20.5917168</v>
      </c>
      <c r="J190" s="44">
        <f t="shared" si="20"/>
        <v>5.2999999999999999E-2</v>
      </c>
      <c r="K190" s="44">
        <f t="shared" si="20"/>
        <v>4.0000000000000001E-3</v>
      </c>
      <c r="L190" s="44">
        <f t="shared" si="20"/>
        <v>1.9E-2</v>
      </c>
      <c r="M190" s="44">
        <f t="shared" si="20"/>
        <v>8.7999999999999995E-2</v>
      </c>
      <c r="N190" s="44"/>
      <c r="O190" s="6"/>
    </row>
    <row r="191" spans="1:15">
      <c r="A191" s="11">
        <v>468</v>
      </c>
      <c r="B191" s="6">
        <v>56.061973099999996</v>
      </c>
      <c r="C191" s="6">
        <v>0.11899999999999999</v>
      </c>
      <c r="D191" s="6">
        <v>22.248792999999999</v>
      </c>
      <c r="E191" s="6">
        <v>0.83576794843298496</v>
      </c>
      <c r="F191" s="6">
        <v>2.5000000000000001E-2</v>
      </c>
      <c r="G191" s="6">
        <v>0.19800000000000001</v>
      </c>
      <c r="H191" s="6">
        <v>0.27694800000000003</v>
      </c>
      <c r="I191" s="6">
        <v>20.253</v>
      </c>
      <c r="J191" s="6">
        <v>8.9999999999999993E-3</v>
      </c>
      <c r="K191" s="6"/>
      <c r="L191" s="6">
        <v>4.0000000000000001E-3</v>
      </c>
      <c r="M191" s="6">
        <v>6.4000000000000001E-2</v>
      </c>
      <c r="N191" s="6">
        <f t="shared" si="14"/>
        <v>100.09548204843298</v>
      </c>
      <c r="O191" s="6"/>
    </row>
    <row r="192" spans="1:15">
      <c r="A192" s="11">
        <v>468</v>
      </c>
      <c r="B192" s="6">
        <v>55.615438099999992</v>
      </c>
      <c r="C192" s="6">
        <v>0.14399999999999999</v>
      </c>
      <c r="D192" s="6">
        <v>21.745660999999998</v>
      </c>
      <c r="E192" s="6">
        <v>0.88398533007334956</v>
      </c>
      <c r="F192" s="6"/>
      <c r="G192" s="6">
        <v>0.188</v>
      </c>
      <c r="H192" s="6">
        <v>0.25930799999999998</v>
      </c>
      <c r="I192" s="6">
        <v>20.27</v>
      </c>
      <c r="J192" s="6"/>
      <c r="K192" s="6"/>
      <c r="L192" s="6">
        <v>1.2E-2</v>
      </c>
      <c r="M192" s="6">
        <v>6.3E-2</v>
      </c>
      <c r="N192" s="6">
        <f t="shared" si="14"/>
        <v>99.181392430073345</v>
      </c>
      <c r="O192" s="6"/>
    </row>
    <row r="193" spans="1:15">
      <c r="A193" s="11">
        <v>468</v>
      </c>
      <c r="B193" s="6">
        <v>56.484692899999999</v>
      </c>
      <c r="C193" s="6">
        <v>0.17699999999999999</v>
      </c>
      <c r="D193" s="6">
        <v>21.758344999999998</v>
      </c>
      <c r="E193" s="6">
        <v>1.0768548566348075</v>
      </c>
      <c r="F193" s="6"/>
      <c r="G193" s="6">
        <v>0.22</v>
      </c>
      <c r="H193" s="6">
        <v>0.21785399999999999</v>
      </c>
      <c r="I193" s="6">
        <v>20.09</v>
      </c>
      <c r="J193" s="6">
        <v>3.0000000000000001E-3</v>
      </c>
      <c r="K193" s="6"/>
      <c r="L193" s="6"/>
      <c r="M193" s="6">
        <v>2.5999999999999999E-2</v>
      </c>
      <c r="N193" s="6">
        <f t="shared" si="14"/>
        <v>100.05374675663481</v>
      </c>
      <c r="O193" s="6"/>
    </row>
    <row r="194" spans="1:15">
      <c r="A194" s="11">
        <v>468</v>
      </c>
      <c r="B194" s="6">
        <v>56.086780599999997</v>
      </c>
      <c r="C194" s="6">
        <v>0.13900000000000001</v>
      </c>
      <c r="D194" s="6">
        <v>21.950718999999999</v>
      </c>
      <c r="E194" s="6">
        <v>0.95860746832629451</v>
      </c>
      <c r="F194" s="6">
        <v>1.7000000000000001E-2</v>
      </c>
      <c r="G194" s="6">
        <v>0.217</v>
      </c>
      <c r="H194" s="6">
        <v>0.25401599999999996</v>
      </c>
      <c r="I194" s="6">
        <v>20.163</v>
      </c>
      <c r="J194" s="6"/>
      <c r="K194" s="6"/>
      <c r="L194" s="6">
        <v>8.0000000000000002E-3</v>
      </c>
      <c r="M194" s="6">
        <v>1E-3</v>
      </c>
      <c r="N194" s="6">
        <f t="shared" si="14"/>
        <v>99.795123068326276</v>
      </c>
      <c r="O194" s="6"/>
    </row>
    <row r="195" spans="1:15">
      <c r="A195" s="11">
        <v>468</v>
      </c>
      <c r="B195" s="6">
        <v>55.783136800000001</v>
      </c>
      <c r="C195" s="6">
        <v>0.13200000000000001</v>
      </c>
      <c r="D195" s="6">
        <v>22.015196</v>
      </c>
      <c r="E195" s="6">
        <v>0.85758057346076899</v>
      </c>
      <c r="F195" s="6"/>
      <c r="G195" s="6">
        <v>0.193</v>
      </c>
      <c r="H195" s="6">
        <v>0.26989200000000002</v>
      </c>
      <c r="I195" s="6">
        <v>20.154</v>
      </c>
      <c r="J195" s="6">
        <v>4.3999999999999997E-2</v>
      </c>
      <c r="K195" s="6"/>
      <c r="L195" s="6"/>
      <c r="M195" s="6">
        <v>3.5999999999999997E-2</v>
      </c>
      <c r="N195" s="6">
        <f t="shared" si="14"/>
        <v>99.484805373460759</v>
      </c>
      <c r="O195" s="6"/>
    </row>
    <row r="196" spans="1:15">
      <c r="A196" s="11">
        <v>468</v>
      </c>
      <c r="B196" s="6">
        <v>55.792067500000002</v>
      </c>
      <c r="C196" s="6">
        <v>0.123</v>
      </c>
      <c r="D196" s="6">
        <v>22.025766000000001</v>
      </c>
      <c r="E196" s="6">
        <v>0.86217270504556554</v>
      </c>
      <c r="F196" s="6">
        <v>1.4999999999999999E-2</v>
      </c>
      <c r="G196" s="6">
        <v>0.20599999999999999</v>
      </c>
      <c r="H196" s="6">
        <v>0.27165600000000001</v>
      </c>
      <c r="I196" s="6">
        <v>20.193999999999999</v>
      </c>
      <c r="J196" s="6">
        <v>8.0000000000000002E-3</v>
      </c>
      <c r="K196" s="6">
        <v>8.0000000000000002E-3</v>
      </c>
      <c r="L196" s="6"/>
      <c r="M196" s="6">
        <v>1.9E-2</v>
      </c>
      <c r="N196" s="6">
        <f t="shared" si="14"/>
        <v>99.524662205045558</v>
      </c>
      <c r="O196" s="6"/>
    </row>
    <row r="197" spans="1:15">
      <c r="A197" s="11">
        <v>468</v>
      </c>
      <c r="B197" s="6">
        <v>55.548953999999995</v>
      </c>
      <c r="C197" s="6">
        <v>0.13700000000000001</v>
      </c>
      <c r="D197" s="6">
        <v>21.959174999999998</v>
      </c>
      <c r="E197" s="6">
        <v>0.73818515225605685</v>
      </c>
      <c r="F197" s="6">
        <v>8.0000000000000002E-3</v>
      </c>
      <c r="G197" s="6">
        <v>0.17499999999999999</v>
      </c>
      <c r="H197" s="6">
        <v>0.28753200000000001</v>
      </c>
      <c r="I197" s="6">
        <v>20.215</v>
      </c>
      <c r="J197" s="6"/>
      <c r="K197" s="6"/>
      <c r="L197" s="6"/>
      <c r="M197" s="6">
        <v>3.9E-2</v>
      </c>
      <c r="N197" s="6">
        <f t="shared" si="14"/>
        <v>99.107846152256045</v>
      </c>
      <c r="O197" s="6"/>
    </row>
    <row r="198" spans="1:15">
      <c r="A198" s="11">
        <v>468</v>
      </c>
      <c r="B198" s="6">
        <v>55.470562300000005</v>
      </c>
      <c r="C198" s="6">
        <v>0.13200000000000001</v>
      </c>
      <c r="D198" s="6">
        <v>22.047962999999999</v>
      </c>
      <c r="E198" s="6">
        <v>0.82658368526339165</v>
      </c>
      <c r="F198" s="6">
        <v>8.9999999999999993E-3</v>
      </c>
      <c r="G198" s="6">
        <v>0.19900000000000001</v>
      </c>
      <c r="H198" s="6">
        <v>0.24872399999999997</v>
      </c>
      <c r="I198" s="6">
        <v>20.164999999999999</v>
      </c>
      <c r="J198" s="6">
        <v>0.01</v>
      </c>
      <c r="K198" s="6"/>
      <c r="L198" s="6">
        <v>4.0000000000000001E-3</v>
      </c>
      <c r="M198" s="6">
        <v>7.0000000000000007E-2</v>
      </c>
      <c r="N198" s="6">
        <f t="shared" ref="N198:N261" si="21">SUM(B198:M198)</f>
        <v>99.182832985263389</v>
      </c>
      <c r="O198" s="6"/>
    </row>
    <row r="199" spans="1:15">
      <c r="A199" s="11">
        <v>468</v>
      </c>
      <c r="B199" s="6">
        <v>55.871451499999999</v>
      </c>
      <c r="C199" s="6">
        <v>0.23499999999999999</v>
      </c>
      <c r="D199" s="6">
        <v>20.924371999999998</v>
      </c>
      <c r="E199" s="6">
        <v>1.5682129362080461</v>
      </c>
      <c r="F199" s="6"/>
      <c r="G199" s="6">
        <v>0.31900000000000001</v>
      </c>
      <c r="H199" s="6">
        <v>0.200214</v>
      </c>
      <c r="I199" s="6">
        <v>20.117999999999999</v>
      </c>
      <c r="J199" s="6">
        <v>2.5999999999999999E-2</v>
      </c>
      <c r="K199" s="6"/>
      <c r="L199" s="6">
        <v>6.0000000000000001E-3</v>
      </c>
      <c r="M199" s="6">
        <v>6.5000000000000002E-2</v>
      </c>
      <c r="N199" s="6">
        <f t="shared" si="21"/>
        <v>99.333250436208033</v>
      </c>
      <c r="O199" s="6"/>
    </row>
    <row r="200" spans="1:15">
      <c r="A200" s="11">
        <v>468</v>
      </c>
      <c r="B200" s="6">
        <v>55.929004899999995</v>
      </c>
      <c r="C200" s="6">
        <v>0.127</v>
      </c>
      <c r="D200" s="6">
        <v>22.220253999999997</v>
      </c>
      <c r="E200" s="6">
        <v>0.83232384974438756</v>
      </c>
      <c r="F200" s="6">
        <v>6.0000000000000001E-3</v>
      </c>
      <c r="G200" s="6">
        <v>0.19600000000000001</v>
      </c>
      <c r="H200" s="6">
        <v>0.21785399999999999</v>
      </c>
      <c r="I200" s="6">
        <v>20.367000000000001</v>
      </c>
      <c r="J200" s="6"/>
      <c r="K200" s="6"/>
      <c r="L200" s="6">
        <v>6.0000000000000001E-3</v>
      </c>
      <c r="M200" s="6">
        <v>7.0999999999999994E-2</v>
      </c>
      <c r="N200" s="6">
        <f t="shared" si="21"/>
        <v>99.972436749744375</v>
      </c>
      <c r="O200" s="6"/>
    </row>
    <row r="201" spans="1:15">
      <c r="A201" s="11">
        <v>468</v>
      </c>
      <c r="B201" s="6">
        <v>56.083803699999997</v>
      </c>
      <c r="C201" s="6">
        <v>0.16700000000000001</v>
      </c>
      <c r="D201" s="6">
        <v>21.990884999999999</v>
      </c>
      <c r="E201" s="6">
        <v>1.1664014225383419</v>
      </c>
      <c r="F201" s="6"/>
      <c r="G201" s="6">
        <v>0.20899999999999999</v>
      </c>
      <c r="H201" s="6">
        <v>6.0858000000000002E-2</v>
      </c>
      <c r="I201" s="6">
        <v>20.465</v>
      </c>
      <c r="J201" s="6"/>
      <c r="K201" s="6"/>
      <c r="L201" s="6">
        <v>6.0000000000000001E-3</v>
      </c>
      <c r="M201" s="6">
        <v>3.2000000000000001E-2</v>
      </c>
      <c r="N201" s="6">
        <f t="shared" si="21"/>
        <v>100.18094812253834</v>
      </c>
      <c r="O201" s="6"/>
    </row>
    <row r="202" spans="1:15">
      <c r="A202" s="11">
        <v>468</v>
      </c>
      <c r="B202" s="6">
        <v>55.796036699999995</v>
      </c>
      <c r="C202" s="6">
        <v>0.17699999999999999</v>
      </c>
      <c r="D202" s="6">
        <v>22.162118999999997</v>
      </c>
      <c r="E202" s="6">
        <v>0.83576794843298496</v>
      </c>
      <c r="F202" s="6"/>
      <c r="G202" s="6">
        <v>0.18099999999999999</v>
      </c>
      <c r="H202" s="6">
        <v>0.26812799999999998</v>
      </c>
      <c r="I202" s="6">
        <v>20.256</v>
      </c>
      <c r="J202" s="6">
        <v>2.5999999999999999E-2</v>
      </c>
      <c r="K202" s="6"/>
      <c r="L202" s="6"/>
      <c r="M202" s="6">
        <v>4.2999999999999997E-2</v>
      </c>
      <c r="N202" s="6">
        <f t="shared" si="21"/>
        <v>99.745051648432977</v>
      </c>
      <c r="O202" s="6"/>
    </row>
    <row r="203" spans="1:15">
      <c r="A203" s="11">
        <v>468</v>
      </c>
      <c r="B203" s="6">
        <v>55.630322599999992</v>
      </c>
      <c r="C203" s="6">
        <v>0.115</v>
      </c>
      <c r="D203" s="6">
        <v>21.915838000000001</v>
      </c>
      <c r="E203" s="6">
        <v>0.75540564569904411</v>
      </c>
      <c r="F203" s="6"/>
      <c r="G203" s="6">
        <v>0.193</v>
      </c>
      <c r="H203" s="6">
        <v>0.28576800000000002</v>
      </c>
      <c r="I203" s="6">
        <v>20.032</v>
      </c>
      <c r="J203" s="6">
        <v>2.1999999999999999E-2</v>
      </c>
      <c r="K203" s="6">
        <v>8.9999999999999993E-3</v>
      </c>
      <c r="L203" s="6">
        <v>8.9999999999999993E-3</v>
      </c>
      <c r="M203" s="6">
        <v>7.0000000000000001E-3</v>
      </c>
      <c r="N203" s="6">
        <f t="shared" si="21"/>
        <v>98.97433424569904</v>
      </c>
      <c r="O203" s="6"/>
    </row>
    <row r="204" spans="1:15">
      <c r="A204" s="11">
        <v>468</v>
      </c>
      <c r="B204" s="6">
        <v>55.727567999999991</v>
      </c>
      <c r="C204" s="6">
        <v>0.13100000000000001</v>
      </c>
      <c r="D204" s="6">
        <v>22.117725</v>
      </c>
      <c r="E204" s="6">
        <v>0.74392531673705264</v>
      </c>
      <c r="F204" s="6">
        <v>3.0000000000000001E-3</v>
      </c>
      <c r="G204" s="6">
        <v>0.15</v>
      </c>
      <c r="H204" s="6">
        <v>0.27077400000000001</v>
      </c>
      <c r="I204" s="6">
        <v>20.149999999999999</v>
      </c>
      <c r="J204" s="6">
        <v>1.2999999999999999E-2</v>
      </c>
      <c r="K204" s="6"/>
      <c r="L204" s="6">
        <v>7.0000000000000001E-3</v>
      </c>
      <c r="M204" s="6">
        <v>7.8E-2</v>
      </c>
      <c r="N204" s="6">
        <f t="shared" si="21"/>
        <v>99.39199231673706</v>
      </c>
      <c r="O204" s="6"/>
    </row>
    <row r="205" spans="1:15">
      <c r="A205" s="11">
        <v>468</v>
      </c>
      <c r="B205" s="6">
        <v>55.776190700000001</v>
      </c>
      <c r="C205" s="6">
        <v>0.124</v>
      </c>
      <c r="D205" s="6">
        <v>21.972915999999998</v>
      </c>
      <c r="E205" s="6">
        <v>0.85069237608357406</v>
      </c>
      <c r="F205" s="6"/>
      <c r="G205" s="6">
        <v>0.20499999999999999</v>
      </c>
      <c r="H205" s="6">
        <v>8.5554000000000005E-2</v>
      </c>
      <c r="I205" s="6">
        <v>20.614999999999998</v>
      </c>
      <c r="J205" s="6"/>
      <c r="K205" s="6"/>
      <c r="L205" s="6"/>
      <c r="M205" s="6">
        <v>8.0000000000000002E-3</v>
      </c>
      <c r="N205" s="6">
        <f t="shared" si="21"/>
        <v>99.637353076083556</v>
      </c>
      <c r="O205" s="6"/>
    </row>
    <row r="206" spans="1:15">
      <c r="A206" s="11">
        <v>468</v>
      </c>
      <c r="B206" s="6">
        <v>55.958553200000004</v>
      </c>
      <c r="C206" s="6">
        <v>0.13300000000000001</v>
      </c>
      <c r="D206" s="6">
        <v>22.0027753</v>
      </c>
      <c r="E206" s="6">
        <v>0.92687263836408085</v>
      </c>
      <c r="F206" s="6"/>
      <c r="G206" s="6">
        <v>0.21099999999999999</v>
      </c>
      <c r="H206" s="6">
        <v>0.188</v>
      </c>
      <c r="I206" s="6">
        <v>20.4593478</v>
      </c>
      <c r="J206" s="6">
        <v>1.6E-2</v>
      </c>
      <c r="K206" s="6"/>
      <c r="L206" s="6"/>
      <c r="M206" s="6">
        <v>8.6999999999999994E-2</v>
      </c>
      <c r="N206" s="6">
        <f t="shared" si="21"/>
        <v>99.98254893836409</v>
      </c>
      <c r="O206" s="6"/>
    </row>
    <row r="207" spans="1:15">
      <c r="A207" s="11">
        <v>468</v>
      </c>
      <c r="B207" s="6">
        <v>55.702176200000004</v>
      </c>
      <c r="C207" s="6">
        <v>0.14499999999999999</v>
      </c>
      <c r="D207" s="6">
        <v>22.011166499999998</v>
      </c>
      <c r="E207" s="6">
        <v>0.91464769948877522</v>
      </c>
      <c r="F207" s="6"/>
      <c r="G207" s="6">
        <v>0.20100000000000001</v>
      </c>
      <c r="H207" s="6">
        <v>9.9000000000000005E-2</v>
      </c>
      <c r="I207" s="6">
        <v>20.6226114</v>
      </c>
      <c r="J207" s="6"/>
      <c r="K207" s="6"/>
      <c r="L207" s="6"/>
      <c r="M207" s="6">
        <v>1.4999999999999999E-2</v>
      </c>
      <c r="N207" s="6">
        <f t="shared" si="21"/>
        <v>99.710601799488785</v>
      </c>
      <c r="O207" s="6"/>
    </row>
    <row r="208" spans="1:15">
      <c r="A208" s="11">
        <v>468</v>
      </c>
      <c r="B208" s="6">
        <v>56.084228200000005</v>
      </c>
      <c r="C208" s="6">
        <v>0.14399999999999999</v>
      </c>
      <c r="D208" s="6">
        <v>21.700692099999998</v>
      </c>
      <c r="E208" s="6">
        <v>1.0335630140031118</v>
      </c>
      <c r="F208" s="6"/>
      <c r="G208" s="6">
        <v>0.224</v>
      </c>
      <c r="H208" s="6">
        <v>4.2000000000000003E-2</v>
      </c>
      <c r="I208" s="6">
        <v>20.514776800000003</v>
      </c>
      <c r="J208" s="6">
        <v>3.9E-2</v>
      </c>
      <c r="K208" s="6"/>
      <c r="L208" s="6"/>
      <c r="M208" s="6">
        <v>0.05</v>
      </c>
      <c r="N208" s="6">
        <f t="shared" si="21"/>
        <v>99.83226011400312</v>
      </c>
      <c r="O208" s="6"/>
    </row>
    <row r="209" spans="1:15">
      <c r="A209" s="11">
        <v>468</v>
      </c>
      <c r="B209" s="6">
        <v>56.159633200000002</v>
      </c>
      <c r="C209" s="6">
        <v>0.128</v>
      </c>
      <c r="D209" s="6">
        <v>21.689154200000001</v>
      </c>
      <c r="E209" s="6">
        <v>0.86241386974883305</v>
      </c>
      <c r="F209" s="6">
        <v>4.0000000000000001E-3</v>
      </c>
      <c r="G209" s="6">
        <v>0.22</v>
      </c>
      <c r="H209" s="6">
        <v>0.14299999999999999</v>
      </c>
      <c r="I209" s="6">
        <v>20.604471</v>
      </c>
      <c r="J209" s="6">
        <v>7.0000000000000001E-3</v>
      </c>
      <c r="K209" s="6"/>
      <c r="L209" s="6"/>
      <c r="M209" s="6"/>
      <c r="N209" s="6">
        <f t="shared" si="21"/>
        <v>99.817672269748854</v>
      </c>
      <c r="O209" s="6"/>
    </row>
    <row r="210" spans="1:15">
      <c r="A210" s="11">
        <v>468</v>
      </c>
      <c r="B210" s="6">
        <v>56.261178600000008</v>
      </c>
      <c r="C210" s="6">
        <v>0.155</v>
      </c>
      <c r="D210" s="6">
        <v>21.668176200000001</v>
      </c>
      <c r="E210" s="6">
        <v>0.88019559902200484</v>
      </c>
      <c r="F210" s="6"/>
      <c r="G210" s="6">
        <v>0.21199999999999999</v>
      </c>
      <c r="H210" s="6">
        <v>0.186</v>
      </c>
      <c r="I210" s="6">
        <v>20.4653946</v>
      </c>
      <c r="J210" s="6"/>
      <c r="K210" s="6"/>
      <c r="L210" s="6"/>
      <c r="M210" s="6">
        <v>4.9000000000000002E-2</v>
      </c>
      <c r="N210" s="6">
        <f t="shared" si="21"/>
        <v>99.876944999022029</v>
      </c>
      <c r="O210" s="6"/>
    </row>
    <row r="211" spans="1:15">
      <c r="A211" s="11">
        <v>468</v>
      </c>
      <c r="B211" s="6">
        <v>56.462258600000006</v>
      </c>
      <c r="C211" s="6">
        <v>0.11600000000000001</v>
      </c>
      <c r="D211" s="6">
        <v>22.017459899999999</v>
      </c>
      <c r="E211" s="6">
        <v>0.89019782173816409</v>
      </c>
      <c r="F211" s="6"/>
      <c r="G211" s="6">
        <v>0.214</v>
      </c>
      <c r="H211" s="6">
        <v>0.17899999999999999</v>
      </c>
      <c r="I211" s="6">
        <v>20.5198158</v>
      </c>
      <c r="J211" s="6"/>
      <c r="K211" s="6"/>
      <c r="L211" s="6"/>
      <c r="M211" s="6"/>
      <c r="N211" s="6">
        <f t="shared" si="21"/>
        <v>100.39873212173818</v>
      </c>
      <c r="O211" s="6"/>
    </row>
    <row r="212" spans="1:15">
      <c r="A212" s="11">
        <v>468</v>
      </c>
      <c r="B212" s="6">
        <v>55.947493800000004</v>
      </c>
      <c r="C212" s="6">
        <v>0.151</v>
      </c>
      <c r="D212" s="6">
        <v>21.797190899999997</v>
      </c>
      <c r="E212" s="6">
        <v>0.87908424094243165</v>
      </c>
      <c r="F212" s="6">
        <v>1.2E-2</v>
      </c>
      <c r="G212" s="6">
        <v>0.2</v>
      </c>
      <c r="H212" s="6">
        <v>0.12</v>
      </c>
      <c r="I212" s="6">
        <v>20.669978</v>
      </c>
      <c r="J212" s="6"/>
      <c r="K212" s="6"/>
      <c r="L212" s="6">
        <v>4.0000000000000001E-3</v>
      </c>
      <c r="M212" s="6">
        <v>5.8999999999999997E-2</v>
      </c>
      <c r="N212" s="6">
        <f t="shared" si="21"/>
        <v>99.839746940942447</v>
      </c>
      <c r="O212" s="6"/>
    </row>
    <row r="213" spans="1:15">
      <c r="A213" s="11">
        <v>468</v>
      </c>
      <c r="B213" s="6">
        <v>55.972628800000003</v>
      </c>
      <c r="C213" s="6">
        <v>0.128</v>
      </c>
      <c r="D213" s="6">
        <v>21.846489199999997</v>
      </c>
      <c r="E213" s="6">
        <v>0.8368526339186485</v>
      </c>
      <c r="F213" s="6">
        <v>6.0000000000000001E-3</v>
      </c>
      <c r="G213" s="6">
        <v>0.20200000000000001</v>
      </c>
      <c r="H213" s="6">
        <v>0.126</v>
      </c>
      <c r="I213" s="6">
        <v>20.5722214</v>
      </c>
      <c r="J213" s="6">
        <v>0.02</v>
      </c>
      <c r="K213" s="6">
        <v>3.7999999999999999E-2</v>
      </c>
      <c r="L213" s="6"/>
      <c r="M213" s="6">
        <v>7.8E-2</v>
      </c>
      <c r="N213" s="6">
        <f t="shared" si="21"/>
        <v>99.826192033918659</v>
      </c>
      <c r="O213" s="6"/>
    </row>
    <row r="214" spans="1:15">
      <c r="A214" s="11">
        <v>468</v>
      </c>
      <c r="B214" s="6">
        <v>56.443156000000002</v>
      </c>
      <c r="C214" s="6">
        <v>0.123</v>
      </c>
      <c r="D214" s="6">
        <v>21.898934199999999</v>
      </c>
      <c r="E214" s="6">
        <v>0.871304734385419</v>
      </c>
      <c r="F214" s="6">
        <v>3.0000000000000001E-3</v>
      </c>
      <c r="G214" s="6">
        <v>0.20499999999999999</v>
      </c>
      <c r="H214" s="6">
        <v>0.185</v>
      </c>
      <c r="I214" s="6">
        <v>20.4653946</v>
      </c>
      <c r="J214" s="6"/>
      <c r="K214" s="6"/>
      <c r="L214" s="6">
        <v>5.0000000000000001E-3</v>
      </c>
      <c r="M214" s="6">
        <v>2.8000000000000001E-2</v>
      </c>
      <c r="N214" s="6">
        <f t="shared" si="21"/>
        <v>100.22778953438541</v>
      </c>
      <c r="O214" s="6"/>
    </row>
    <row r="215" spans="1:15">
      <c r="A215" s="11">
        <v>468</v>
      </c>
      <c r="B215" s="6">
        <v>56.207892400000006</v>
      </c>
      <c r="C215" s="6">
        <v>0.127</v>
      </c>
      <c r="D215" s="6">
        <v>21.684958599999998</v>
      </c>
      <c r="E215" s="6">
        <v>0.95354523227383858</v>
      </c>
      <c r="F215" s="6">
        <v>5.0000000000000001E-3</v>
      </c>
      <c r="G215" s="6">
        <v>0.217</v>
      </c>
      <c r="H215" s="6">
        <v>7.2999999999999995E-2</v>
      </c>
      <c r="I215" s="6">
        <v>20.4462464</v>
      </c>
      <c r="J215" s="6"/>
      <c r="K215" s="6">
        <v>7.0000000000000001E-3</v>
      </c>
      <c r="L215" s="6">
        <v>5.0000000000000001E-3</v>
      </c>
      <c r="M215" s="6">
        <v>2.1999999999999999E-2</v>
      </c>
      <c r="N215" s="6">
        <f t="shared" si="21"/>
        <v>99.748642632273842</v>
      </c>
      <c r="O215" s="6"/>
    </row>
    <row r="216" spans="1:15">
      <c r="A216" s="12">
        <v>468</v>
      </c>
      <c r="B216" s="44">
        <v>56.662333199999999</v>
      </c>
      <c r="C216" s="44">
        <v>0.14499999999999999</v>
      </c>
      <c r="D216" s="44">
        <v>21.849635899999999</v>
      </c>
      <c r="E216" s="44">
        <v>0.94243165147810615</v>
      </c>
      <c r="F216" s="44"/>
      <c r="G216" s="44">
        <v>0.214</v>
      </c>
      <c r="H216" s="44">
        <v>0.17399999999999999</v>
      </c>
      <c r="I216" s="44">
        <v>20.4976442</v>
      </c>
      <c r="J216" s="44">
        <v>0.01</v>
      </c>
      <c r="K216" s="44"/>
      <c r="L216" s="44">
        <v>1.0999999999999999E-2</v>
      </c>
      <c r="M216" s="44">
        <v>6.4000000000000001E-2</v>
      </c>
      <c r="N216" s="44">
        <f t="shared" si="21"/>
        <v>100.5700449514781</v>
      </c>
      <c r="O216" s="6"/>
    </row>
    <row r="217" spans="1:15">
      <c r="A217" s="9" t="s">
        <v>32</v>
      </c>
      <c r="B217" s="447">
        <f>AVERAGE(B191:B216)</f>
        <v>55.981519830769223</v>
      </c>
      <c r="C217" s="447">
        <f t="shared" ref="C217:M217" si="22">AVERAGE(C191:C216)</f>
        <v>0.1413076923076923</v>
      </c>
      <c r="D217" s="447">
        <f t="shared" si="22"/>
        <v>21.893167692307692</v>
      </c>
      <c r="E217" s="447">
        <v>0.91475293655000267</v>
      </c>
      <c r="F217" s="447">
        <f t="shared" si="22"/>
        <v>9.4166666666666687E-3</v>
      </c>
      <c r="G217" s="447">
        <f t="shared" si="22"/>
        <v>0.20650000000000007</v>
      </c>
      <c r="H217" s="447">
        <f t="shared" si="22"/>
        <v>0.19192615384615391</v>
      </c>
      <c r="I217" s="447">
        <f t="shared" si="22"/>
        <v>20.359419307692306</v>
      </c>
      <c r="J217" s="447">
        <f t="shared" si="22"/>
        <v>1.8071428571428572E-2</v>
      </c>
      <c r="K217" s="447">
        <f t="shared" si="22"/>
        <v>1.55E-2</v>
      </c>
      <c r="L217" s="447">
        <f t="shared" si="22"/>
        <v>6.6923076923076927E-3</v>
      </c>
      <c r="M217" s="447">
        <f t="shared" si="22"/>
        <v>4.4750000000000005E-2</v>
      </c>
      <c r="N217" s="447"/>
      <c r="O217" s="6"/>
    </row>
    <row r="218" spans="1:15">
      <c r="A218" s="9" t="s">
        <v>29</v>
      </c>
      <c r="B218" s="6">
        <f>MIN(B191:B216)</f>
        <v>55.470562300000005</v>
      </c>
      <c r="C218" s="6">
        <f t="shared" ref="C218:M218" si="23">MIN(C191:C216)</f>
        <v>0.115</v>
      </c>
      <c r="D218" s="6">
        <f t="shared" si="23"/>
        <v>20.924371999999998</v>
      </c>
      <c r="E218" s="6">
        <v>0.73818515225605685</v>
      </c>
      <c r="F218" s="6">
        <f t="shared" si="23"/>
        <v>3.0000000000000001E-3</v>
      </c>
      <c r="G218" s="6">
        <f t="shared" si="23"/>
        <v>0.15</v>
      </c>
      <c r="H218" s="6">
        <f t="shared" si="23"/>
        <v>4.2000000000000003E-2</v>
      </c>
      <c r="I218" s="6">
        <f t="shared" si="23"/>
        <v>20.032</v>
      </c>
      <c r="J218" s="6">
        <f t="shared" si="23"/>
        <v>3.0000000000000001E-3</v>
      </c>
      <c r="K218" s="6">
        <f t="shared" si="23"/>
        <v>7.0000000000000001E-3</v>
      </c>
      <c r="L218" s="6">
        <f t="shared" si="23"/>
        <v>4.0000000000000001E-3</v>
      </c>
      <c r="M218" s="6">
        <f t="shared" si="23"/>
        <v>1E-3</v>
      </c>
      <c r="N218" s="6"/>
      <c r="O218" s="6"/>
    </row>
    <row r="219" spans="1:15">
      <c r="A219" s="10" t="s">
        <v>30</v>
      </c>
      <c r="B219" s="44">
        <f>MAX(B191:B216)</f>
        <v>56.662333199999999</v>
      </c>
      <c r="C219" s="44">
        <f t="shared" ref="C219:M219" si="24">MAX(C191:C216)</f>
        <v>0.23499999999999999</v>
      </c>
      <c r="D219" s="44">
        <f t="shared" si="24"/>
        <v>22.248792999999999</v>
      </c>
      <c r="E219" s="44">
        <v>1.5682129362080461</v>
      </c>
      <c r="F219" s="44">
        <f t="shared" si="24"/>
        <v>2.5000000000000001E-2</v>
      </c>
      <c r="G219" s="44">
        <f t="shared" si="24"/>
        <v>0.31900000000000001</v>
      </c>
      <c r="H219" s="44">
        <f t="shared" si="24"/>
        <v>0.28753200000000001</v>
      </c>
      <c r="I219" s="44">
        <f t="shared" si="24"/>
        <v>20.669978</v>
      </c>
      <c r="J219" s="44">
        <f t="shared" si="24"/>
        <v>4.3999999999999997E-2</v>
      </c>
      <c r="K219" s="44">
        <f t="shared" si="24"/>
        <v>3.7999999999999999E-2</v>
      </c>
      <c r="L219" s="44">
        <f t="shared" si="24"/>
        <v>1.2E-2</v>
      </c>
      <c r="M219" s="44">
        <f t="shared" si="24"/>
        <v>8.6999999999999994E-2</v>
      </c>
      <c r="N219" s="44"/>
      <c r="O219" s="6"/>
    </row>
    <row r="220" spans="1:15">
      <c r="A220" s="11">
        <v>469</v>
      </c>
      <c r="B220" s="6">
        <v>55.979612199999998</v>
      </c>
      <c r="C220" s="6">
        <v>0.14599999999999999</v>
      </c>
      <c r="D220" s="6">
        <v>22.139922000000002</v>
      </c>
      <c r="E220" s="6">
        <v>0.78755056679262059</v>
      </c>
      <c r="F220" s="6"/>
      <c r="G220" s="6">
        <v>0.17899999999999999</v>
      </c>
      <c r="H220" s="6">
        <v>0.22314600000000001</v>
      </c>
      <c r="I220" s="6">
        <v>20.382000000000001</v>
      </c>
      <c r="J220" s="6">
        <v>1.0999999999999999E-2</v>
      </c>
      <c r="K220" s="6"/>
      <c r="L220" s="6">
        <v>1.0999999999999999E-2</v>
      </c>
      <c r="M220" s="6">
        <v>5.8000000000000003E-2</v>
      </c>
      <c r="N220" s="6">
        <f t="shared" si="21"/>
        <v>99.917230766792628</v>
      </c>
      <c r="O220" s="6"/>
    </row>
    <row r="221" spans="1:15">
      <c r="A221" s="11">
        <v>469</v>
      </c>
      <c r="B221" s="6">
        <v>56.168149199999995</v>
      </c>
      <c r="C221" s="6">
        <v>0.12</v>
      </c>
      <c r="D221" s="6">
        <v>22.201228</v>
      </c>
      <c r="E221" s="6">
        <v>0.83806401422538335</v>
      </c>
      <c r="F221" s="6">
        <v>8.9999999999999993E-3</v>
      </c>
      <c r="G221" s="6">
        <v>0.2</v>
      </c>
      <c r="H221" s="6">
        <v>0.27165600000000001</v>
      </c>
      <c r="I221" s="6">
        <v>20.253</v>
      </c>
      <c r="J221" s="6">
        <v>3.2000000000000001E-2</v>
      </c>
      <c r="K221" s="6"/>
      <c r="L221" s="6"/>
      <c r="M221" s="6"/>
      <c r="N221" s="6">
        <f t="shared" si="21"/>
        <v>100.09309721422537</v>
      </c>
      <c r="O221" s="6"/>
    </row>
    <row r="222" spans="1:15">
      <c r="A222" s="11">
        <v>469</v>
      </c>
      <c r="B222" s="6">
        <v>55.811913499999996</v>
      </c>
      <c r="C222" s="6">
        <v>0.11700000000000001</v>
      </c>
      <c r="D222" s="6">
        <v>22.209683999999999</v>
      </c>
      <c r="E222" s="6">
        <v>0.76918204045343408</v>
      </c>
      <c r="F222" s="6">
        <v>5.0000000000000001E-3</v>
      </c>
      <c r="G222" s="6">
        <v>0.189</v>
      </c>
      <c r="H222" s="6">
        <v>0.24255000000000002</v>
      </c>
      <c r="I222" s="6">
        <v>20.280999999999999</v>
      </c>
      <c r="J222" s="6"/>
      <c r="K222" s="6"/>
      <c r="L222" s="6">
        <v>3.0000000000000001E-3</v>
      </c>
      <c r="M222" s="6">
        <v>1.9E-2</v>
      </c>
      <c r="N222" s="6">
        <f t="shared" si="21"/>
        <v>99.647329540453413</v>
      </c>
      <c r="O222" s="6"/>
    </row>
    <row r="223" spans="1:15">
      <c r="A223" s="11">
        <v>469</v>
      </c>
      <c r="B223" s="6">
        <v>55.794052099999995</v>
      </c>
      <c r="C223" s="6">
        <v>0.13</v>
      </c>
      <c r="D223" s="6">
        <v>21.712894000000002</v>
      </c>
      <c r="E223" s="6">
        <v>0.85872860635696813</v>
      </c>
      <c r="F223" s="6"/>
      <c r="G223" s="6">
        <v>0.187</v>
      </c>
      <c r="H223" s="6">
        <v>0.25578000000000001</v>
      </c>
      <c r="I223" s="6">
        <v>20.053999999999998</v>
      </c>
      <c r="J223" s="6">
        <v>1.4999999999999999E-2</v>
      </c>
      <c r="K223" s="6"/>
      <c r="L223" s="6"/>
      <c r="M223" s="6">
        <v>4.2000000000000003E-2</v>
      </c>
      <c r="N223" s="6">
        <f t="shared" si="21"/>
        <v>99.049454706356968</v>
      </c>
      <c r="O223" s="6"/>
    </row>
    <row r="224" spans="1:15">
      <c r="A224" s="11">
        <v>469</v>
      </c>
      <c r="B224" s="6">
        <v>56.3814937</v>
      </c>
      <c r="C224" s="6">
        <v>0.16</v>
      </c>
      <c r="D224" s="6">
        <v>22.139922000000002</v>
      </c>
      <c r="E224" s="6">
        <v>0.86791286952656144</v>
      </c>
      <c r="F224" s="6">
        <v>8.9999999999999993E-3</v>
      </c>
      <c r="G224" s="6">
        <v>0.17899999999999999</v>
      </c>
      <c r="H224" s="6">
        <v>0.26283600000000001</v>
      </c>
      <c r="I224" s="6">
        <v>20.212</v>
      </c>
      <c r="J224" s="6"/>
      <c r="K224" s="6"/>
      <c r="L224" s="6"/>
      <c r="M224" s="6">
        <v>2.9000000000000001E-2</v>
      </c>
      <c r="N224" s="6">
        <f t="shared" si="21"/>
        <v>100.24116456952656</v>
      </c>
      <c r="O224" s="6"/>
    </row>
    <row r="225" spans="1:15">
      <c r="A225" s="11">
        <v>469</v>
      </c>
      <c r="B225" s="6">
        <v>55.111349699999998</v>
      </c>
      <c r="C225" s="6">
        <v>1.6E-2</v>
      </c>
      <c r="D225" s="6">
        <v>23.209605999999997</v>
      </c>
      <c r="E225" s="6">
        <v>0.31456101355856858</v>
      </c>
      <c r="F225" s="6"/>
      <c r="G225" s="6">
        <v>0.02</v>
      </c>
      <c r="H225" s="6">
        <v>0.24431400000000003</v>
      </c>
      <c r="I225" s="6">
        <v>20.503</v>
      </c>
      <c r="J225" s="6"/>
      <c r="K225" s="6"/>
      <c r="L225" s="6">
        <v>3.0000000000000001E-3</v>
      </c>
      <c r="M225" s="6">
        <v>0.06</v>
      </c>
      <c r="N225" s="6">
        <f t="shared" si="21"/>
        <v>99.481830713558566</v>
      </c>
      <c r="O225" s="6"/>
    </row>
    <row r="226" spans="1:15">
      <c r="A226" s="11">
        <v>469</v>
      </c>
      <c r="B226" s="6">
        <v>56.214787299999998</v>
      </c>
      <c r="C226" s="6">
        <v>0.154</v>
      </c>
      <c r="D226" s="6">
        <v>22.393601999999998</v>
      </c>
      <c r="E226" s="6">
        <v>0.76573794176483656</v>
      </c>
      <c r="F226" s="6"/>
      <c r="G226" s="6">
        <v>0.15</v>
      </c>
      <c r="H226" s="6">
        <v>0.24607800000000002</v>
      </c>
      <c r="I226" s="6">
        <v>20.192</v>
      </c>
      <c r="J226" s="6">
        <v>1.7999999999999999E-2</v>
      </c>
      <c r="K226" s="6"/>
      <c r="L226" s="6">
        <v>2E-3</v>
      </c>
      <c r="M226" s="6">
        <v>7.8E-2</v>
      </c>
      <c r="N226" s="6">
        <f t="shared" si="21"/>
        <v>100.21420524176484</v>
      </c>
      <c r="O226" s="6"/>
    </row>
    <row r="227" spans="1:15">
      <c r="A227" s="11">
        <v>469</v>
      </c>
      <c r="B227" s="6">
        <v>55.735506399999998</v>
      </c>
      <c r="C227" s="6">
        <v>0.14599999999999999</v>
      </c>
      <c r="D227" s="6">
        <v>21.956003999999997</v>
      </c>
      <c r="E227" s="6">
        <v>0.84954434318737482</v>
      </c>
      <c r="F227" s="6">
        <v>1.7999999999999999E-2</v>
      </c>
      <c r="G227" s="6">
        <v>0.18099999999999999</v>
      </c>
      <c r="H227" s="6">
        <v>0.200214</v>
      </c>
      <c r="I227" s="6">
        <v>20.221</v>
      </c>
      <c r="J227" s="6">
        <v>1.4E-2</v>
      </c>
      <c r="K227" s="6"/>
      <c r="L227" s="6"/>
      <c r="M227" s="6">
        <v>9.0999999999999998E-2</v>
      </c>
      <c r="N227" s="6">
        <f t="shared" si="21"/>
        <v>99.412268743187369</v>
      </c>
      <c r="O227" s="6"/>
    </row>
    <row r="228" spans="1:15">
      <c r="A228" s="11">
        <v>469</v>
      </c>
      <c r="B228" s="6">
        <v>56.0064043</v>
      </c>
      <c r="C228" s="6">
        <v>0.13800000000000001</v>
      </c>
      <c r="D228" s="6">
        <v>22.253021</v>
      </c>
      <c r="E228" s="6">
        <v>0.78295843520782393</v>
      </c>
      <c r="F228" s="6"/>
      <c r="G228" s="6">
        <v>0.20499999999999999</v>
      </c>
      <c r="H228" s="6">
        <v>0.31046399999999996</v>
      </c>
      <c r="I228" s="6">
        <v>20.178000000000001</v>
      </c>
      <c r="J228" s="6"/>
      <c r="K228" s="6"/>
      <c r="L228" s="6">
        <v>1E-3</v>
      </c>
      <c r="M228" s="6">
        <v>2.4E-2</v>
      </c>
      <c r="N228" s="6">
        <f t="shared" si="21"/>
        <v>99.898847735207809</v>
      </c>
      <c r="O228" s="6"/>
    </row>
    <row r="229" spans="1:15">
      <c r="A229" s="11">
        <v>469</v>
      </c>
      <c r="B229" s="6">
        <v>56.327909499999997</v>
      </c>
      <c r="C229" s="6">
        <v>0.157</v>
      </c>
      <c r="D229" s="6">
        <v>22.406285999999998</v>
      </c>
      <c r="E229" s="6">
        <v>0.88857746165814622</v>
      </c>
      <c r="F229" s="6"/>
      <c r="G229" s="6">
        <v>0.187</v>
      </c>
      <c r="H229" s="6">
        <v>0.24872399999999997</v>
      </c>
      <c r="I229" s="6">
        <v>20.033000000000001</v>
      </c>
      <c r="J229" s="6">
        <v>1.4E-2</v>
      </c>
      <c r="K229" s="6">
        <v>0.01</v>
      </c>
      <c r="L229" s="6">
        <v>2E-3</v>
      </c>
      <c r="M229" s="6">
        <v>4.2999999999999997E-2</v>
      </c>
      <c r="N229" s="6">
        <f t="shared" si="21"/>
        <v>100.31749696165814</v>
      </c>
      <c r="O229" s="6"/>
    </row>
    <row r="230" spans="1:15">
      <c r="A230" s="11">
        <v>469</v>
      </c>
      <c r="B230" s="6">
        <v>55.7288541</v>
      </c>
      <c r="C230" s="6">
        <v>0.182</v>
      </c>
      <c r="D230" s="6">
        <v>21.3311305</v>
      </c>
      <c r="E230" s="6">
        <v>1.100244498777506</v>
      </c>
      <c r="F230" s="6"/>
      <c r="G230" s="6">
        <v>0.24399999999999999</v>
      </c>
      <c r="H230" s="6">
        <v>4.1000000000000002E-2</v>
      </c>
      <c r="I230" s="6">
        <v>20.7430968</v>
      </c>
      <c r="J230" s="6">
        <v>1E-3</v>
      </c>
      <c r="K230" s="6"/>
      <c r="L230" s="6">
        <v>0.01</v>
      </c>
      <c r="M230" s="6"/>
      <c r="N230" s="6">
        <f t="shared" si="21"/>
        <v>99.381325898777504</v>
      </c>
      <c r="O230" s="6"/>
    </row>
    <row r="231" spans="1:15">
      <c r="A231" s="11">
        <v>469</v>
      </c>
      <c r="B231" s="6">
        <v>56.596773200000008</v>
      </c>
      <c r="C231" s="6">
        <v>0.113</v>
      </c>
      <c r="D231" s="6">
        <v>21.663726700000002</v>
      </c>
      <c r="E231" s="6">
        <v>0.95799066459213156</v>
      </c>
      <c r="F231" s="6">
        <v>0.03</v>
      </c>
      <c r="G231" s="6">
        <v>0.221</v>
      </c>
      <c r="H231" s="6">
        <v>5.3999999999999999E-2</v>
      </c>
      <c r="I231" s="6">
        <v>20.724931200000004</v>
      </c>
      <c r="J231" s="6"/>
      <c r="K231" s="6"/>
      <c r="L231" s="6"/>
      <c r="M231" s="6">
        <v>4.7E-2</v>
      </c>
      <c r="N231" s="6">
        <f t="shared" si="21"/>
        <v>100.40842176459215</v>
      </c>
      <c r="O231" s="6"/>
    </row>
    <row r="232" spans="1:15">
      <c r="A232" s="11">
        <v>469</v>
      </c>
      <c r="B232" s="6">
        <v>56.1824248</v>
      </c>
      <c r="C232" s="6">
        <v>0.14799999999999999</v>
      </c>
      <c r="D232" s="6">
        <v>21.8687231</v>
      </c>
      <c r="E232" s="6">
        <v>1.0268948655256724</v>
      </c>
      <c r="F232" s="6">
        <v>2E-3</v>
      </c>
      <c r="G232" s="6">
        <v>0.22700000000000001</v>
      </c>
      <c r="H232" s="6">
        <v>9.9000000000000005E-2</v>
      </c>
      <c r="I232" s="6">
        <v>20.695664400000002</v>
      </c>
      <c r="J232" s="6">
        <v>1.4E-2</v>
      </c>
      <c r="K232" s="6">
        <v>4.0000000000000001E-3</v>
      </c>
      <c r="L232" s="6"/>
      <c r="M232" s="6"/>
      <c r="N232" s="6">
        <f t="shared" si="21"/>
        <v>100.26770716552568</v>
      </c>
      <c r="O232" s="6"/>
    </row>
    <row r="233" spans="1:15">
      <c r="A233" s="11">
        <v>469</v>
      </c>
      <c r="B233" s="6">
        <v>55.7952303</v>
      </c>
      <c r="C233" s="6">
        <v>0.152</v>
      </c>
      <c r="D233" s="6">
        <v>21.574825200000003</v>
      </c>
      <c r="E233" s="6">
        <v>0.90797955101133576</v>
      </c>
      <c r="F233" s="6">
        <v>3.5999999999999997E-2</v>
      </c>
      <c r="G233" s="6">
        <v>0.222</v>
      </c>
      <c r="H233" s="6">
        <v>7.0999999999999994E-2</v>
      </c>
      <c r="I233" s="6">
        <v>20.659333200000003</v>
      </c>
      <c r="J233" s="6">
        <v>2E-3</v>
      </c>
      <c r="K233" s="6">
        <v>5.0000000000000001E-3</v>
      </c>
      <c r="L233" s="6">
        <v>1.6E-2</v>
      </c>
      <c r="M233" s="6">
        <v>1.9E-2</v>
      </c>
      <c r="N233" s="6">
        <f t="shared" si="21"/>
        <v>99.460368251011346</v>
      </c>
      <c r="O233" s="6"/>
    </row>
    <row r="234" spans="1:15">
      <c r="A234" s="11">
        <v>469</v>
      </c>
      <c r="B234" s="6">
        <v>56.204550200000007</v>
      </c>
      <c r="C234" s="6">
        <v>0.126</v>
      </c>
      <c r="D234" s="6">
        <v>21.9523951</v>
      </c>
      <c r="E234" s="6">
        <v>0.87686152478328516</v>
      </c>
      <c r="F234" s="6">
        <v>1.7000000000000001E-2</v>
      </c>
      <c r="G234" s="6">
        <v>0.191</v>
      </c>
      <c r="H234" s="6">
        <v>7.6999999999999999E-2</v>
      </c>
      <c r="I234" s="6">
        <v>20.759244000000002</v>
      </c>
      <c r="J234" s="6">
        <v>8.0000000000000002E-3</v>
      </c>
      <c r="K234" s="6"/>
      <c r="L234" s="6">
        <v>1E-3</v>
      </c>
      <c r="M234" s="6">
        <v>6.4000000000000001E-2</v>
      </c>
      <c r="N234" s="6">
        <f t="shared" si="21"/>
        <v>100.27705082478327</v>
      </c>
      <c r="O234" s="6"/>
    </row>
    <row r="235" spans="1:15">
      <c r="A235" s="11">
        <v>469</v>
      </c>
      <c r="B235" s="6">
        <v>56.240755399999998</v>
      </c>
      <c r="C235" s="6">
        <v>0.154</v>
      </c>
      <c r="D235" s="6">
        <v>21.525667900000002</v>
      </c>
      <c r="E235" s="6">
        <v>1.1180262280506779</v>
      </c>
      <c r="F235" s="6"/>
      <c r="G235" s="6">
        <v>0.245</v>
      </c>
      <c r="H235" s="6">
        <v>0.06</v>
      </c>
      <c r="I235" s="6">
        <v>20.682544800000002</v>
      </c>
      <c r="J235" s="6">
        <v>1E-3</v>
      </c>
      <c r="K235" s="6"/>
      <c r="L235" s="6"/>
      <c r="M235" s="6">
        <v>6.4000000000000001E-2</v>
      </c>
      <c r="N235" s="6">
        <f t="shared" si="21"/>
        <v>100.0909943280507</v>
      </c>
      <c r="O235" s="6"/>
    </row>
    <row r="236" spans="1:15">
      <c r="A236" s="11">
        <v>469</v>
      </c>
      <c r="B236" s="6">
        <v>55.789196099999998</v>
      </c>
      <c r="C236" s="6">
        <v>0.112</v>
      </c>
      <c r="D236" s="6">
        <v>21.750536400000001</v>
      </c>
      <c r="E236" s="6">
        <v>0.81795954656590353</v>
      </c>
      <c r="F236" s="6"/>
      <c r="G236" s="6">
        <v>0.2</v>
      </c>
      <c r="H236" s="6">
        <v>0.13100000000000001</v>
      </c>
      <c r="I236" s="6">
        <v>20.468594400000001</v>
      </c>
      <c r="J236" s="6"/>
      <c r="K236" s="6"/>
      <c r="L236" s="6"/>
      <c r="M236" s="6">
        <v>4.2999999999999997E-2</v>
      </c>
      <c r="N236" s="6">
        <f t="shared" si="21"/>
        <v>99.312286446565921</v>
      </c>
      <c r="O236" s="6"/>
    </row>
    <row r="237" spans="1:15">
      <c r="A237" s="11">
        <v>469</v>
      </c>
      <c r="B237" s="6">
        <v>56.017490000000002</v>
      </c>
      <c r="C237" s="6">
        <v>0.153</v>
      </c>
      <c r="D237" s="6">
        <v>21.805969100000002</v>
      </c>
      <c r="E237" s="6">
        <v>0.92909535452322733</v>
      </c>
      <c r="F237" s="6">
        <v>1.9E-2</v>
      </c>
      <c r="G237" s="6">
        <v>0.215</v>
      </c>
      <c r="H237" s="6">
        <v>9.0999999999999998E-2</v>
      </c>
      <c r="I237" s="6">
        <v>20.5967628</v>
      </c>
      <c r="J237" s="6">
        <v>0.03</v>
      </c>
      <c r="K237" s="6"/>
      <c r="L237" s="6">
        <v>5.0000000000000001E-3</v>
      </c>
      <c r="M237" s="6">
        <v>0.106</v>
      </c>
      <c r="N237" s="6">
        <f t="shared" si="21"/>
        <v>99.968317254523214</v>
      </c>
      <c r="O237" s="6"/>
    </row>
    <row r="238" spans="1:15">
      <c r="A238" s="12">
        <v>469</v>
      </c>
      <c r="B238" s="44">
        <v>55.960165100000005</v>
      </c>
      <c r="C238" s="44">
        <v>0.127</v>
      </c>
      <c r="D238" s="44">
        <v>21.7107922</v>
      </c>
      <c r="E238" s="44">
        <v>0.86130251166925986</v>
      </c>
      <c r="F238" s="44">
        <v>1E-3</v>
      </c>
      <c r="G238" s="44">
        <v>0.20300000000000001</v>
      </c>
      <c r="H238" s="44">
        <v>0.10100000000000001</v>
      </c>
      <c r="I238" s="44">
        <v>20.700710400000002</v>
      </c>
      <c r="J238" s="44"/>
      <c r="K238" s="44"/>
      <c r="L238" s="44"/>
      <c r="M238" s="44">
        <v>3.4000000000000002E-2</v>
      </c>
      <c r="N238" s="44">
        <f t="shared" si="21"/>
        <v>99.698970211669291</v>
      </c>
      <c r="O238" s="6"/>
    </row>
    <row r="239" spans="1:15">
      <c r="A239" s="9" t="s">
        <v>32</v>
      </c>
      <c r="B239" s="447">
        <f>AVERAGE(B220:B238)</f>
        <v>56.002453531578951</v>
      </c>
      <c r="C239" s="447">
        <f t="shared" ref="C239:M239" si="25">AVERAGE(C220:C238)</f>
        <v>0.13426315789473686</v>
      </c>
      <c r="D239" s="447">
        <f t="shared" si="25"/>
        <v>21.989786063157897</v>
      </c>
      <c r="E239" s="447">
        <v>0.85890379148582729</v>
      </c>
      <c r="F239" s="447">
        <f t="shared" si="25"/>
        <v>1.4599999999999998E-2</v>
      </c>
      <c r="G239" s="447">
        <f t="shared" si="25"/>
        <v>0.1918421052631579</v>
      </c>
      <c r="H239" s="447">
        <f t="shared" si="25"/>
        <v>0.17004010526315791</v>
      </c>
      <c r="I239" s="447">
        <f t="shared" si="25"/>
        <v>20.438941157894742</v>
      </c>
      <c r="J239" s="447">
        <f t="shared" si="25"/>
        <v>1.3333333333333334E-2</v>
      </c>
      <c r="K239" s="447">
        <f t="shared" si="25"/>
        <v>6.3333333333333332E-3</v>
      </c>
      <c r="L239" s="447">
        <f t="shared" si="25"/>
        <v>5.4000000000000003E-3</v>
      </c>
      <c r="M239" s="447">
        <f t="shared" si="25"/>
        <v>5.1312500000000011E-2</v>
      </c>
      <c r="N239" s="447"/>
      <c r="O239" s="6"/>
    </row>
    <row r="240" spans="1:15">
      <c r="A240" s="11" t="s">
        <v>29</v>
      </c>
      <c r="B240" s="6">
        <f>MIN(B220:B238)</f>
        <v>55.111349699999998</v>
      </c>
      <c r="C240" s="6">
        <f t="shared" ref="C240:M240" si="26">MIN(C220:C238)</f>
        <v>1.6E-2</v>
      </c>
      <c r="D240" s="6">
        <f t="shared" si="26"/>
        <v>21.3311305</v>
      </c>
      <c r="E240" s="6">
        <v>0.31456101355856858</v>
      </c>
      <c r="F240" s="6">
        <f t="shared" si="26"/>
        <v>1E-3</v>
      </c>
      <c r="G240" s="6">
        <f t="shared" si="26"/>
        <v>0.02</v>
      </c>
      <c r="H240" s="6">
        <f t="shared" si="26"/>
        <v>4.1000000000000002E-2</v>
      </c>
      <c r="I240" s="6">
        <f t="shared" si="26"/>
        <v>20.033000000000001</v>
      </c>
      <c r="J240" s="6">
        <f t="shared" si="26"/>
        <v>1E-3</v>
      </c>
      <c r="K240" s="6">
        <f t="shared" si="26"/>
        <v>4.0000000000000001E-3</v>
      </c>
      <c r="L240" s="6">
        <f t="shared" si="26"/>
        <v>1E-3</v>
      </c>
      <c r="M240" s="6">
        <f t="shared" si="26"/>
        <v>1.9E-2</v>
      </c>
      <c r="N240" s="6"/>
      <c r="O240" s="6"/>
    </row>
    <row r="241" spans="1:15">
      <c r="A241" s="12" t="s">
        <v>30</v>
      </c>
      <c r="B241" s="44">
        <f>MAX(B220:B238)</f>
        <v>56.596773200000008</v>
      </c>
      <c r="C241" s="44">
        <f t="shared" ref="C241:M241" si="27">MAX(C220:C238)</f>
        <v>0.182</v>
      </c>
      <c r="D241" s="44">
        <f t="shared" si="27"/>
        <v>23.209605999999997</v>
      </c>
      <c r="E241" s="44">
        <v>1.1180262280506779</v>
      </c>
      <c r="F241" s="44">
        <f t="shared" si="27"/>
        <v>3.5999999999999997E-2</v>
      </c>
      <c r="G241" s="44">
        <f t="shared" si="27"/>
        <v>0.245</v>
      </c>
      <c r="H241" s="44">
        <f t="shared" si="27"/>
        <v>0.31046399999999996</v>
      </c>
      <c r="I241" s="44">
        <f t="shared" si="27"/>
        <v>20.759244000000002</v>
      </c>
      <c r="J241" s="44">
        <f t="shared" si="27"/>
        <v>3.2000000000000001E-2</v>
      </c>
      <c r="K241" s="44">
        <f t="shared" si="27"/>
        <v>0.01</v>
      </c>
      <c r="L241" s="44">
        <f t="shared" si="27"/>
        <v>1.6E-2</v>
      </c>
      <c r="M241" s="44">
        <f t="shared" si="27"/>
        <v>0.106</v>
      </c>
      <c r="N241" s="44"/>
      <c r="O241" s="6"/>
    </row>
    <row r="242" spans="1:15">
      <c r="A242" s="11">
        <v>470</v>
      </c>
      <c r="B242" s="6">
        <v>56.343786299999998</v>
      </c>
      <c r="C242" s="6">
        <v>0.14699999999999999</v>
      </c>
      <c r="D242" s="6">
        <v>22.182202</v>
      </c>
      <c r="E242" s="6">
        <v>0.95171927094909969</v>
      </c>
      <c r="F242" s="6">
        <v>1.4999999999999999E-2</v>
      </c>
      <c r="G242" s="6">
        <v>0.17299999999999999</v>
      </c>
      <c r="H242" s="6">
        <v>5.7329999999999999E-2</v>
      </c>
      <c r="I242" s="6">
        <v>20.481999999999999</v>
      </c>
      <c r="J242" s="6"/>
      <c r="K242" s="6"/>
      <c r="L242" s="6">
        <v>0.01</v>
      </c>
      <c r="M242" s="6">
        <v>1.2999999999999999E-2</v>
      </c>
      <c r="N242" s="6">
        <f t="shared" si="21"/>
        <v>100.3750375709491</v>
      </c>
      <c r="O242" s="6"/>
    </row>
    <row r="243" spans="1:15">
      <c r="A243" s="11">
        <v>470</v>
      </c>
      <c r="B243" s="6">
        <v>56.465839199999998</v>
      </c>
      <c r="C243" s="6">
        <v>0.121</v>
      </c>
      <c r="D243" s="6">
        <v>22.137807999999996</v>
      </c>
      <c r="E243" s="6">
        <v>0.9551633696376971</v>
      </c>
      <c r="F243" s="6">
        <v>3.0000000000000001E-3</v>
      </c>
      <c r="G243" s="6">
        <v>0.20399999999999999</v>
      </c>
      <c r="H243" s="6">
        <v>8.7318000000000007E-2</v>
      </c>
      <c r="I243" s="6">
        <v>20.600999999999999</v>
      </c>
      <c r="J243" s="6"/>
      <c r="K243" s="6"/>
      <c r="L243" s="6"/>
      <c r="M243" s="6"/>
      <c r="N243" s="6">
        <f t="shared" si="21"/>
        <v>100.57512856963768</v>
      </c>
      <c r="O243" s="6"/>
    </row>
    <row r="244" spans="1:15">
      <c r="A244" s="11">
        <v>470</v>
      </c>
      <c r="B244" s="6">
        <v>56.3765322</v>
      </c>
      <c r="C244" s="6">
        <v>0.124</v>
      </c>
      <c r="D244" s="6">
        <v>22.176917</v>
      </c>
      <c r="E244" s="6">
        <v>0.909242053789731</v>
      </c>
      <c r="F244" s="6">
        <v>1E-3</v>
      </c>
      <c r="G244" s="6">
        <v>0.21</v>
      </c>
      <c r="H244" s="6">
        <v>7.5851999999999989E-2</v>
      </c>
      <c r="I244" s="6">
        <v>20.535</v>
      </c>
      <c r="J244" s="6">
        <v>7.0000000000000001E-3</v>
      </c>
      <c r="K244" s="6"/>
      <c r="L244" s="6">
        <v>3.0000000000000001E-3</v>
      </c>
      <c r="M244" s="6">
        <v>2.9000000000000001E-2</v>
      </c>
      <c r="N244" s="6">
        <f t="shared" si="21"/>
        <v>100.44754325378972</v>
      </c>
      <c r="O244" s="6"/>
    </row>
    <row r="245" spans="1:15">
      <c r="A245" s="11">
        <v>470</v>
      </c>
      <c r="B245" s="6">
        <v>56.459885399999997</v>
      </c>
      <c r="C245" s="6">
        <v>0.13900000000000001</v>
      </c>
      <c r="D245" s="6">
        <v>22.181144999999997</v>
      </c>
      <c r="E245" s="6">
        <v>0.93564681040231135</v>
      </c>
      <c r="F245" s="6">
        <v>1.9E-2</v>
      </c>
      <c r="G245" s="6">
        <v>0.24099999999999999</v>
      </c>
      <c r="H245" s="6">
        <v>8.4671999999999997E-2</v>
      </c>
      <c r="I245" s="6">
        <v>20.396999999999998</v>
      </c>
      <c r="J245" s="6">
        <v>2.9000000000000001E-2</v>
      </c>
      <c r="K245" s="6"/>
      <c r="L245" s="6"/>
      <c r="M245" s="6">
        <v>6.3E-2</v>
      </c>
      <c r="N245" s="6">
        <f t="shared" si="21"/>
        <v>100.54934921040233</v>
      </c>
      <c r="O245" s="6"/>
    </row>
    <row r="246" spans="1:15">
      <c r="A246" s="11">
        <v>470</v>
      </c>
      <c r="B246" s="6">
        <v>55.168903100000001</v>
      </c>
      <c r="C246" s="6">
        <v>5.7000000000000002E-2</v>
      </c>
      <c r="D246" s="6">
        <v>23.392467</v>
      </c>
      <c r="E246" s="6">
        <v>0.28012002667259389</v>
      </c>
      <c r="F246" s="6">
        <v>7.0000000000000001E-3</v>
      </c>
      <c r="G246" s="6">
        <v>1.2E-2</v>
      </c>
      <c r="H246" s="6">
        <v>0.17728200000000002</v>
      </c>
      <c r="I246" s="6">
        <v>20.524000000000001</v>
      </c>
      <c r="J246" s="6"/>
      <c r="K246" s="6"/>
      <c r="L246" s="6"/>
      <c r="M246" s="6">
        <v>2.3E-2</v>
      </c>
      <c r="N246" s="6">
        <f t="shared" si="21"/>
        <v>99.641772126672606</v>
      </c>
      <c r="O246" s="6"/>
    </row>
    <row r="247" spans="1:15">
      <c r="A247" s="11">
        <v>470</v>
      </c>
      <c r="B247" s="6">
        <v>55.689860599999996</v>
      </c>
      <c r="C247" s="6">
        <v>0.14899999999999999</v>
      </c>
      <c r="D247" s="6">
        <v>22.230823999999998</v>
      </c>
      <c r="E247" s="6">
        <v>0.909242053789731</v>
      </c>
      <c r="F247" s="6">
        <v>2.4E-2</v>
      </c>
      <c r="G247" s="6">
        <v>0.19400000000000001</v>
      </c>
      <c r="H247" s="6">
        <v>0.143766</v>
      </c>
      <c r="I247" s="6">
        <v>20.408000000000001</v>
      </c>
      <c r="J247" s="6">
        <v>1.7999999999999999E-2</v>
      </c>
      <c r="K247" s="6"/>
      <c r="L247" s="6">
        <v>8.0000000000000002E-3</v>
      </c>
      <c r="M247" s="6">
        <v>1.7999999999999999E-2</v>
      </c>
      <c r="N247" s="6">
        <f t="shared" si="21"/>
        <v>99.792692653789715</v>
      </c>
      <c r="O247" s="6"/>
    </row>
    <row r="248" spans="1:15">
      <c r="A248" s="11">
        <v>470</v>
      </c>
      <c r="B248" s="6">
        <v>56.488662099999999</v>
      </c>
      <c r="C248" s="6">
        <v>0.14399999999999999</v>
      </c>
      <c r="D248" s="6">
        <v>22.162118999999997</v>
      </c>
      <c r="E248" s="6">
        <v>0.86561680373416305</v>
      </c>
      <c r="F248" s="6">
        <v>1.6E-2</v>
      </c>
      <c r="G248" s="6">
        <v>0.19500000000000001</v>
      </c>
      <c r="H248" s="6">
        <v>9.5255999999999993E-2</v>
      </c>
      <c r="I248" s="6">
        <v>20.462</v>
      </c>
      <c r="J248" s="6">
        <v>7.0000000000000001E-3</v>
      </c>
      <c r="K248" s="6"/>
      <c r="L248" s="6">
        <v>7.0000000000000001E-3</v>
      </c>
      <c r="M248" s="6">
        <v>5.5E-2</v>
      </c>
      <c r="N248" s="6">
        <f t="shared" si="21"/>
        <v>100.49765390373419</v>
      </c>
      <c r="O248" s="6"/>
    </row>
    <row r="249" spans="1:15">
      <c r="A249" s="11">
        <v>470</v>
      </c>
      <c r="B249" s="6">
        <v>55.957781600000004</v>
      </c>
      <c r="C249" s="6">
        <v>0.13900000000000001</v>
      </c>
      <c r="D249" s="6">
        <v>22.044792000000001</v>
      </c>
      <c r="E249" s="6">
        <v>0.98271615914647681</v>
      </c>
      <c r="F249" s="6">
        <v>1.0999999999999999E-2</v>
      </c>
      <c r="G249" s="6">
        <v>0.22700000000000001</v>
      </c>
      <c r="H249" s="6">
        <v>8.2026000000000002E-2</v>
      </c>
      <c r="I249" s="6">
        <v>20.623999999999999</v>
      </c>
      <c r="J249" s="6">
        <v>1E-3</v>
      </c>
      <c r="K249" s="6">
        <v>6.0000000000000001E-3</v>
      </c>
      <c r="L249" s="6">
        <v>5.0000000000000001E-3</v>
      </c>
      <c r="M249" s="6">
        <v>3.5999999999999997E-2</v>
      </c>
      <c r="N249" s="6">
        <f t="shared" si="21"/>
        <v>100.11631575914649</v>
      </c>
      <c r="O249" s="6"/>
    </row>
    <row r="250" spans="1:15">
      <c r="A250" s="11">
        <v>470</v>
      </c>
      <c r="B250" s="6">
        <v>56.329894100000004</v>
      </c>
      <c r="C250" s="6">
        <v>0.11600000000000001</v>
      </c>
      <c r="D250" s="6">
        <v>22.180088000000001</v>
      </c>
      <c r="E250" s="6">
        <v>0.93564681040231135</v>
      </c>
      <c r="F250" s="6">
        <v>5.0000000000000001E-3</v>
      </c>
      <c r="G250" s="6">
        <v>0.192</v>
      </c>
      <c r="H250" s="6">
        <v>7.8497999999999998E-2</v>
      </c>
      <c r="I250" s="6">
        <v>20.466000000000001</v>
      </c>
      <c r="J250" s="6">
        <v>1.9E-2</v>
      </c>
      <c r="K250" s="6"/>
      <c r="L250" s="6"/>
      <c r="M250" s="6">
        <v>8.3000000000000004E-2</v>
      </c>
      <c r="N250" s="6">
        <f t="shared" si="21"/>
        <v>100.40512691040232</v>
      </c>
      <c r="O250" s="6"/>
    </row>
    <row r="251" spans="1:15">
      <c r="A251" s="11">
        <v>470</v>
      </c>
      <c r="B251" s="6">
        <v>55.687875999999996</v>
      </c>
      <c r="C251" s="6">
        <v>0.17499999999999999</v>
      </c>
      <c r="D251" s="6">
        <v>21.938034999999999</v>
      </c>
      <c r="E251" s="6">
        <v>0.93909090909090898</v>
      </c>
      <c r="F251" s="6">
        <v>7.0000000000000001E-3</v>
      </c>
      <c r="G251" s="6">
        <v>0.20599999999999999</v>
      </c>
      <c r="H251" s="6">
        <v>0.128772</v>
      </c>
      <c r="I251" s="6">
        <v>20.552</v>
      </c>
      <c r="J251" s="6">
        <v>8.9999999999999993E-3</v>
      </c>
      <c r="K251" s="6"/>
      <c r="L251" s="6"/>
      <c r="M251" s="6">
        <v>1.4E-2</v>
      </c>
      <c r="N251" s="6">
        <f t="shared" si="21"/>
        <v>99.656773909090901</v>
      </c>
      <c r="O251" s="6"/>
    </row>
    <row r="252" spans="1:15">
      <c r="A252" s="11">
        <v>470</v>
      </c>
      <c r="B252" s="6">
        <v>55.760313899999993</v>
      </c>
      <c r="C252" s="6">
        <v>0.14499999999999999</v>
      </c>
      <c r="D252" s="6">
        <v>21.995113</v>
      </c>
      <c r="E252" s="6">
        <v>0.91727828406312506</v>
      </c>
      <c r="F252" s="6">
        <v>1.4E-2</v>
      </c>
      <c r="G252" s="6">
        <v>0.19900000000000001</v>
      </c>
      <c r="H252" s="6">
        <v>4.7627999999999997E-2</v>
      </c>
      <c r="I252" s="6">
        <v>20.663</v>
      </c>
      <c r="J252" s="6"/>
      <c r="K252" s="6"/>
      <c r="L252" s="6"/>
      <c r="M252" s="6">
        <v>5.1999999999999998E-2</v>
      </c>
      <c r="N252" s="6">
        <f t="shared" si="21"/>
        <v>99.79333318406313</v>
      </c>
      <c r="O252" s="6"/>
    </row>
    <row r="253" spans="1:15">
      <c r="A253" s="11">
        <v>470</v>
      </c>
      <c r="B253" s="6">
        <v>55.709706600000004</v>
      </c>
      <c r="C253" s="6">
        <v>0.13</v>
      </c>
      <c r="D253" s="6">
        <v>21.992998999999998</v>
      </c>
      <c r="E253" s="6">
        <v>0.87709713269615452</v>
      </c>
      <c r="F253" s="6">
        <v>1.4999999999999999E-2</v>
      </c>
      <c r="G253" s="6">
        <v>0.191</v>
      </c>
      <c r="H253" s="6">
        <v>0.12965399999999999</v>
      </c>
      <c r="I253" s="6">
        <v>20.5</v>
      </c>
      <c r="J253" s="6">
        <v>3.0000000000000001E-3</v>
      </c>
      <c r="K253" s="6"/>
      <c r="L253" s="6">
        <v>2E-3</v>
      </c>
      <c r="M253" s="6">
        <v>0.04</v>
      </c>
      <c r="N253" s="6">
        <f t="shared" si="21"/>
        <v>99.590456732696154</v>
      </c>
      <c r="O253" s="6"/>
    </row>
    <row r="254" spans="1:15">
      <c r="A254" s="11">
        <v>470</v>
      </c>
      <c r="B254" s="6">
        <v>55.831759499999997</v>
      </c>
      <c r="C254" s="6">
        <v>0.13900000000000001</v>
      </c>
      <c r="D254" s="6">
        <v>22.247735999999996</v>
      </c>
      <c r="E254" s="6">
        <v>0.9792720604578794</v>
      </c>
      <c r="F254" s="6"/>
      <c r="G254" s="6">
        <v>0.09</v>
      </c>
      <c r="H254" s="6">
        <v>0.12348000000000001</v>
      </c>
      <c r="I254" s="6">
        <v>20.594999999999999</v>
      </c>
      <c r="J254" s="6"/>
      <c r="K254" s="6"/>
      <c r="L254" s="6">
        <v>8.0000000000000002E-3</v>
      </c>
      <c r="M254" s="6">
        <v>6.3E-2</v>
      </c>
      <c r="N254" s="6">
        <f t="shared" si="21"/>
        <v>100.07724756045786</v>
      </c>
      <c r="O254" s="6"/>
    </row>
    <row r="255" spans="1:15">
      <c r="A255" s="11">
        <v>470</v>
      </c>
      <c r="B255" s="6">
        <v>55.297902099999995</v>
      </c>
      <c r="C255" s="6">
        <v>0.14000000000000001</v>
      </c>
      <c r="D255" s="6">
        <v>21.934863999999997</v>
      </c>
      <c r="E255" s="6">
        <v>0.87480106690375625</v>
      </c>
      <c r="F255" s="6">
        <v>5.0000000000000001E-3</v>
      </c>
      <c r="G255" s="6">
        <v>0.20699999999999999</v>
      </c>
      <c r="H255" s="6">
        <v>6.4385999999999999E-2</v>
      </c>
      <c r="I255" s="6">
        <v>20.545000000000002</v>
      </c>
      <c r="J255" s="6"/>
      <c r="K255" s="6"/>
      <c r="L255" s="6"/>
      <c r="M255" s="6">
        <v>8.2000000000000003E-2</v>
      </c>
      <c r="N255" s="6">
        <f t="shared" si="21"/>
        <v>99.150953166903733</v>
      </c>
      <c r="O255" s="6"/>
    </row>
    <row r="256" spans="1:15">
      <c r="A256" s="11">
        <v>470</v>
      </c>
      <c r="B256" s="6">
        <v>56.201887399999997</v>
      </c>
      <c r="C256" s="6">
        <v>0.13500000000000001</v>
      </c>
      <c r="D256" s="6">
        <v>21.976087</v>
      </c>
      <c r="E256" s="6">
        <v>0.89087352745054449</v>
      </c>
      <c r="F256" s="6"/>
      <c r="G256" s="6">
        <v>0.189</v>
      </c>
      <c r="H256" s="6">
        <v>8.3790000000000003E-2</v>
      </c>
      <c r="I256" s="6">
        <v>20.722999999999999</v>
      </c>
      <c r="J256" s="6">
        <v>2.1000000000000001E-2</v>
      </c>
      <c r="K256" s="6"/>
      <c r="L256" s="6">
        <v>1E-3</v>
      </c>
      <c r="M256" s="6"/>
      <c r="N256" s="6">
        <f t="shared" si="21"/>
        <v>100.22163792745053</v>
      </c>
      <c r="O256" s="6"/>
    </row>
    <row r="257" spans="1:15">
      <c r="A257" s="11">
        <v>470</v>
      </c>
      <c r="B257" s="6">
        <v>56.095711299999998</v>
      </c>
      <c r="C257" s="6">
        <v>0.11</v>
      </c>
      <c r="D257" s="6">
        <v>22.068045999999999</v>
      </c>
      <c r="E257" s="6">
        <v>0.89890975772393855</v>
      </c>
      <c r="F257" s="6">
        <v>3.0000000000000001E-3</v>
      </c>
      <c r="G257" s="6">
        <v>0.193</v>
      </c>
      <c r="H257" s="6">
        <v>7.9379999999999992E-2</v>
      </c>
      <c r="I257" s="6">
        <v>20.541</v>
      </c>
      <c r="J257" s="6"/>
      <c r="K257" s="6"/>
      <c r="L257" s="6"/>
      <c r="M257" s="6">
        <v>4.7E-2</v>
      </c>
      <c r="N257" s="6">
        <f t="shared" si="21"/>
        <v>100.03604705772393</v>
      </c>
      <c r="O257" s="6"/>
    </row>
    <row r="258" spans="1:15">
      <c r="A258" s="11">
        <v>470</v>
      </c>
      <c r="B258" s="6">
        <v>55.345532499999997</v>
      </c>
      <c r="C258" s="6">
        <v>0.14499999999999999</v>
      </c>
      <c r="D258" s="6">
        <v>21.942263000000001</v>
      </c>
      <c r="E258" s="6">
        <v>0.95401533674149797</v>
      </c>
      <c r="F258" s="6"/>
      <c r="G258" s="6">
        <v>0.192</v>
      </c>
      <c r="H258" s="6">
        <v>0.119952</v>
      </c>
      <c r="I258" s="6">
        <v>20.48</v>
      </c>
      <c r="J258" s="6">
        <v>1.7000000000000001E-2</v>
      </c>
      <c r="K258" s="6"/>
      <c r="L258" s="6"/>
      <c r="M258" s="6">
        <v>2.5999999999999999E-2</v>
      </c>
      <c r="N258" s="6">
        <f t="shared" si="21"/>
        <v>99.221762836741476</v>
      </c>
      <c r="O258" s="6"/>
    </row>
    <row r="259" spans="1:15">
      <c r="A259" s="11">
        <v>470</v>
      </c>
      <c r="B259" s="6">
        <v>55.5112466</v>
      </c>
      <c r="C259" s="6">
        <v>0.13500000000000001</v>
      </c>
      <c r="D259" s="6">
        <v>21.991941999999998</v>
      </c>
      <c r="E259" s="6">
        <v>0.97008779728828609</v>
      </c>
      <c r="F259" s="6">
        <v>1E-3</v>
      </c>
      <c r="G259" s="6">
        <v>0.19900000000000001</v>
      </c>
      <c r="H259" s="6">
        <v>9.172799999999999E-2</v>
      </c>
      <c r="I259" s="6">
        <v>20.692</v>
      </c>
      <c r="J259" s="6"/>
      <c r="K259" s="6"/>
      <c r="L259" s="6"/>
      <c r="M259" s="6">
        <v>6.8000000000000005E-2</v>
      </c>
      <c r="N259" s="6">
        <f t="shared" si="21"/>
        <v>99.66000439728829</v>
      </c>
      <c r="O259" s="6"/>
    </row>
    <row r="260" spans="1:15">
      <c r="A260" s="11">
        <v>470</v>
      </c>
      <c r="B260" s="6">
        <v>55.803975100000002</v>
      </c>
      <c r="C260" s="6">
        <v>0.107</v>
      </c>
      <c r="D260" s="6">
        <v>21.782655999999999</v>
      </c>
      <c r="E260" s="6">
        <v>0.96893976439208696</v>
      </c>
      <c r="F260" s="6"/>
      <c r="G260" s="6">
        <v>0.19</v>
      </c>
      <c r="H260" s="6">
        <v>9.7019999999999995E-2</v>
      </c>
      <c r="I260" s="6">
        <v>20.446999999999999</v>
      </c>
      <c r="J260" s="6"/>
      <c r="K260" s="6"/>
      <c r="L260" s="6"/>
      <c r="M260" s="6">
        <v>7.2999999999999995E-2</v>
      </c>
      <c r="N260" s="6">
        <f t="shared" si="21"/>
        <v>99.469590864392089</v>
      </c>
      <c r="O260" s="6"/>
    </row>
    <row r="261" spans="1:15">
      <c r="A261" s="11">
        <v>470</v>
      </c>
      <c r="B261" s="6">
        <v>55.596584399999998</v>
      </c>
      <c r="C261" s="6">
        <v>0.125</v>
      </c>
      <c r="D261" s="6">
        <v>22.013082000000001</v>
      </c>
      <c r="E261" s="6">
        <v>0.8943176261391419</v>
      </c>
      <c r="F261" s="6"/>
      <c r="G261" s="6">
        <v>0.21</v>
      </c>
      <c r="H261" s="6">
        <v>7.6733999999999997E-2</v>
      </c>
      <c r="I261" s="6">
        <v>20.56</v>
      </c>
      <c r="J261" s="6"/>
      <c r="K261" s="6"/>
      <c r="L261" s="6">
        <v>8.0000000000000002E-3</v>
      </c>
      <c r="M261" s="6">
        <v>2.3E-2</v>
      </c>
      <c r="N261" s="6">
        <f t="shared" si="21"/>
        <v>99.506718026139126</v>
      </c>
      <c r="O261" s="6"/>
    </row>
    <row r="262" spans="1:15">
      <c r="A262" s="11">
        <v>470</v>
      </c>
      <c r="B262" s="6">
        <v>56.317481000000008</v>
      </c>
      <c r="C262" s="6">
        <v>0.14499999999999999</v>
      </c>
      <c r="D262" s="6">
        <v>22.199968499999997</v>
      </c>
      <c r="E262" s="6">
        <v>0.77906201378084006</v>
      </c>
      <c r="F262" s="6"/>
      <c r="G262" s="6">
        <v>0.158</v>
      </c>
      <c r="H262" s="6">
        <v>0.16200000000000001</v>
      </c>
      <c r="I262" s="6">
        <v>20.349497599999999</v>
      </c>
      <c r="J262" s="6">
        <v>2.3E-2</v>
      </c>
      <c r="K262" s="6">
        <v>6.0000000000000001E-3</v>
      </c>
      <c r="L262" s="6"/>
      <c r="M262" s="6">
        <v>3.5000000000000003E-2</v>
      </c>
      <c r="N262" s="6">
        <f t="shared" ref="N262:N325" si="28">SUM(B262:M262)</f>
        <v>100.17500911378085</v>
      </c>
      <c r="O262" s="6"/>
    </row>
    <row r="263" spans="1:15">
      <c r="A263" s="11">
        <v>470</v>
      </c>
      <c r="B263" s="6">
        <v>55.939450600000008</v>
      </c>
      <c r="C263" s="6">
        <v>0.14699999999999999</v>
      </c>
      <c r="D263" s="6">
        <v>22.312200799999996</v>
      </c>
      <c r="E263" s="6">
        <v>0.77350522338297389</v>
      </c>
      <c r="F263" s="6"/>
      <c r="G263" s="6">
        <v>0.18</v>
      </c>
      <c r="H263" s="6">
        <v>0.19900000000000001</v>
      </c>
      <c r="I263" s="6">
        <v>20.412989</v>
      </c>
      <c r="J263" s="6">
        <v>5.0000000000000001E-3</v>
      </c>
      <c r="K263" s="6">
        <v>2E-3</v>
      </c>
      <c r="L263" s="6">
        <v>8.9999999999999993E-3</v>
      </c>
      <c r="M263" s="6">
        <v>4.1000000000000002E-2</v>
      </c>
      <c r="N263" s="6">
        <f t="shared" si="28"/>
        <v>100.02114562338296</v>
      </c>
      <c r="O263" s="6"/>
    </row>
    <row r="264" spans="1:15">
      <c r="A264" s="11">
        <v>470</v>
      </c>
      <c r="B264" s="6">
        <v>55.666987200000008</v>
      </c>
      <c r="C264" s="6">
        <v>0.113</v>
      </c>
      <c r="D264" s="6">
        <v>22.108714199999998</v>
      </c>
      <c r="E264" s="6">
        <v>0.76905979106468092</v>
      </c>
      <c r="F264" s="6"/>
      <c r="G264" s="6">
        <v>0.16500000000000001</v>
      </c>
      <c r="H264" s="6">
        <v>0.22500000000000001</v>
      </c>
      <c r="I264" s="6">
        <v>20.523847</v>
      </c>
      <c r="J264" s="6">
        <v>0.03</v>
      </c>
      <c r="K264" s="6"/>
      <c r="L264" s="6"/>
      <c r="M264" s="6">
        <v>4.3999999999999997E-2</v>
      </c>
      <c r="N264" s="6">
        <f t="shared" si="28"/>
        <v>99.645608191064682</v>
      </c>
      <c r="O264" s="6"/>
    </row>
    <row r="265" spans="1:15">
      <c r="A265" s="11">
        <v>470</v>
      </c>
      <c r="B265" s="6">
        <v>55.586555199999999</v>
      </c>
      <c r="C265" s="6">
        <v>0.14000000000000001</v>
      </c>
      <c r="D265" s="6">
        <v>22.1118609</v>
      </c>
      <c r="E265" s="6">
        <v>0.81907090464547672</v>
      </c>
      <c r="F265" s="6">
        <v>2.4E-2</v>
      </c>
      <c r="G265" s="6">
        <v>0.17399999999999999</v>
      </c>
      <c r="H265" s="6">
        <v>0.21099999999999999</v>
      </c>
      <c r="I265" s="6">
        <v>20.374692599999999</v>
      </c>
      <c r="J265" s="6">
        <v>1.7999999999999999E-2</v>
      </c>
      <c r="K265" s="6"/>
      <c r="L265" s="6">
        <v>3.0000000000000001E-3</v>
      </c>
      <c r="M265" s="6">
        <v>2.1999999999999999E-2</v>
      </c>
      <c r="N265" s="6">
        <f t="shared" si="28"/>
        <v>99.48417960464549</v>
      </c>
      <c r="O265" s="6"/>
    </row>
    <row r="266" spans="1:15">
      <c r="A266" s="11">
        <v>470</v>
      </c>
      <c r="B266" s="6">
        <v>55.665981800000004</v>
      </c>
      <c r="C266" s="6">
        <v>0.14299999999999999</v>
      </c>
      <c r="D266" s="6">
        <v>21.9807484</v>
      </c>
      <c r="E266" s="6">
        <v>0.80795732384974428</v>
      </c>
      <c r="F266" s="6">
        <v>0.02</v>
      </c>
      <c r="G266" s="6">
        <v>0.17</v>
      </c>
      <c r="H266" s="6">
        <v>0.17499999999999999</v>
      </c>
      <c r="I266" s="6">
        <v>20.4553166</v>
      </c>
      <c r="J266" s="6">
        <v>8.0000000000000002E-3</v>
      </c>
      <c r="K266" s="6"/>
      <c r="L266" s="6">
        <v>7.0000000000000001E-3</v>
      </c>
      <c r="M266" s="6">
        <v>8.1000000000000003E-2</v>
      </c>
      <c r="N266" s="6">
        <f t="shared" si="28"/>
        <v>99.514004123849759</v>
      </c>
      <c r="O266" s="6"/>
    </row>
    <row r="267" spans="1:15">
      <c r="A267" s="11">
        <v>470</v>
      </c>
      <c r="B267" s="6">
        <v>56.026920400000002</v>
      </c>
      <c r="C267" s="6">
        <v>0.129</v>
      </c>
      <c r="D267" s="6">
        <v>21.839146899999999</v>
      </c>
      <c r="E267" s="6">
        <v>0.93687486108023998</v>
      </c>
      <c r="F267" s="6">
        <v>1.6E-2</v>
      </c>
      <c r="G267" s="6">
        <v>0.185</v>
      </c>
      <c r="H267" s="6">
        <v>9.2999999999999999E-2</v>
      </c>
      <c r="I267" s="6">
        <v>20.405934400000003</v>
      </c>
      <c r="J267" s="6">
        <v>1.4E-2</v>
      </c>
      <c r="K267" s="6"/>
      <c r="L267" s="6">
        <v>6.0000000000000001E-3</v>
      </c>
      <c r="M267" s="6">
        <v>1.7000000000000001E-2</v>
      </c>
      <c r="N267" s="6">
        <f t="shared" si="28"/>
        <v>99.668876561080253</v>
      </c>
      <c r="O267" s="6"/>
    </row>
    <row r="268" spans="1:15">
      <c r="A268" s="11">
        <v>470</v>
      </c>
      <c r="B268" s="6">
        <v>56.038985200000006</v>
      </c>
      <c r="C268" s="6">
        <v>0.13900000000000001</v>
      </c>
      <c r="D268" s="6">
        <v>22.087736199999998</v>
      </c>
      <c r="E268" s="6">
        <v>0.75683485218937541</v>
      </c>
      <c r="F268" s="6">
        <v>1.9E-2</v>
      </c>
      <c r="G268" s="6">
        <v>0.17899999999999999</v>
      </c>
      <c r="H268" s="6">
        <v>0.14299999999999999</v>
      </c>
      <c r="I268" s="6">
        <v>20.5167924</v>
      </c>
      <c r="J268" s="6">
        <v>2E-3</v>
      </c>
      <c r="K268" s="6">
        <v>3.0000000000000001E-3</v>
      </c>
      <c r="L268" s="6"/>
      <c r="M268" s="6">
        <v>7.3999999999999996E-2</v>
      </c>
      <c r="N268" s="6">
        <f t="shared" si="28"/>
        <v>99.959348652189377</v>
      </c>
      <c r="O268" s="6"/>
    </row>
    <row r="269" spans="1:15">
      <c r="A269" s="11">
        <v>470</v>
      </c>
      <c r="B269" s="6">
        <v>56.047028400000009</v>
      </c>
      <c r="C269" s="6">
        <v>0.13700000000000001</v>
      </c>
      <c r="D269" s="6">
        <v>21.9755039</v>
      </c>
      <c r="E269" s="6">
        <v>0.8546343631918204</v>
      </c>
      <c r="F269" s="6">
        <v>8.0000000000000002E-3</v>
      </c>
      <c r="G269" s="6">
        <v>0.17699999999999999</v>
      </c>
      <c r="H269" s="6">
        <v>0.27900000000000003</v>
      </c>
      <c r="I269" s="6">
        <v>20.133828400000002</v>
      </c>
      <c r="J269" s="6"/>
      <c r="K269" s="6"/>
      <c r="L269" s="6">
        <v>3.0000000000000001E-3</v>
      </c>
      <c r="M269" s="6">
        <v>1.2E-2</v>
      </c>
      <c r="N269" s="6">
        <f t="shared" si="28"/>
        <v>99.626995063191828</v>
      </c>
      <c r="O269" s="6"/>
    </row>
    <row r="270" spans="1:15">
      <c r="A270" s="11">
        <v>470</v>
      </c>
      <c r="B270" s="6">
        <v>56.413999400000002</v>
      </c>
      <c r="C270" s="6">
        <v>0.161</v>
      </c>
      <c r="D270" s="6">
        <v>22.000677500000002</v>
      </c>
      <c r="E270" s="6">
        <v>0.80017781729273163</v>
      </c>
      <c r="F270" s="6"/>
      <c r="G270" s="6">
        <v>0.17100000000000001</v>
      </c>
      <c r="H270" s="6">
        <v>0.13100000000000001</v>
      </c>
      <c r="I270" s="6">
        <v>20.337403999999999</v>
      </c>
      <c r="J270" s="6">
        <v>4.0000000000000001E-3</v>
      </c>
      <c r="K270" s="6"/>
      <c r="L270" s="6"/>
      <c r="M270" s="6">
        <v>7.4999999999999997E-2</v>
      </c>
      <c r="N270" s="6">
        <f t="shared" si="28"/>
        <v>100.09425871729275</v>
      </c>
      <c r="O270" s="6"/>
    </row>
    <row r="271" spans="1:15">
      <c r="A271" s="11">
        <v>470</v>
      </c>
      <c r="B271" s="6">
        <v>55.887169800000009</v>
      </c>
      <c r="C271" s="6">
        <v>0.10199999999999999</v>
      </c>
      <c r="D271" s="6">
        <v>21.9702594</v>
      </c>
      <c r="E271" s="6">
        <v>0.73016225827961767</v>
      </c>
      <c r="F271" s="6"/>
      <c r="G271" s="6">
        <v>0.14699999999999999</v>
      </c>
      <c r="H271" s="6">
        <v>0.23400000000000001</v>
      </c>
      <c r="I271" s="6">
        <v>20.4905896</v>
      </c>
      <c r="J271" s="6"/>
      <c r="K271" s="6"/>
      <c r="L271" s="6">
        <v>3.0000000000000001E-3</v>
      </c>
      <c r="M271" s="6">
        <v>8.5999999999999993E-2</v>
      </c>
      <c r="N271" s="6">
        <f t="shared" si="28"/>
        <v>99.650181058279628</v>
      </c>
      <c r="O271" s="6"/>
    </row>
    <row r="272" spans="1:15">
      <c r="A272" s="11">
        <v>470</v>
      </c>
      <c r="B272" s="6">
        <v>56.241070600000008</v>
      </c>
      <c r="C272" s="6">
        <v>0.17399999999999999</v>
      </c>
      <c r="D272" s="6">
        <v>21.776212899999997</v>
      </c>
      <c r="E272" s="6">
        <v>0.92131584796621457</v>
      </c>
      <c r="F272" s="6"/>
      <c r="G272" s="6">
        <v>0.186</v>
      </c>
      <c r="H272" s="6">
        <v>9.1999999999999998E-2</v>
      </c>
      <c r="I272" s="6">
        <v>20.6790482</v>
      </c>
      <c r="J272" s="6">
        <v>3.1E-2</v>
      </c>
      <c r="K272" s="6"/>
      <c r="L272" s="6"/>
      <c r="M272" s="6">
        <v>5.0999999999999997E-2</v>
      </c>
      <c r="N272" s="6">
        <f t="shared" si="28"/>
        <v>100.15164754796622</v>
      </c>
      <c r="O272" s="6"/>
    </row>
    <row r="273" spans="1:15">
      <c r="A273" s="11">
        <v>470</v>
      </c>
      <c r="B273" s="6">
        <v>55.864045600000004</v>
      </c>
      <c r="C273" s="6">
        <v>9.2999999999999999E-2</v>
      </c>
      <c r="D273" s="6">
        <v>21.988090700000001</v>
      </c>
      <c r="E273" s="6">
        <v>0.81351411424761055</v>
      </c>
      <c r="F273" s="6">
        <v>4.0000000000000001E-3</v>
      </c>
      <c r="G273" s="6">
        <v>0.156</v>
      </c>
      <c r="H273" s="6">
        <v>0.188</v>
      </c>
      <c r="I273" s="6">
        <v>20.540979600000004</v>
      </c>
      <c r="J273" s="6">
        <v>0.02</v>
      </c>
      <c r="K273" s="6">
        <v>1.4999999999999999E-2</v>
      </c>
      <c r="L273" s="6">
        <v>1E-3</v>
      </c>
      <c r="M273" s="6">
        <v>0.02</v>
      </c>
      <c r="N273" s="6">
        <f t="shared" si="28"/>
        <v>99.703630014247622</v>
      </c>
      <c r="O273" s="6"/>
    </row>
    <row r="274" spans="1:15">
      <c r="A274" s="11">
        <v>470</v>
      </c>
      <c r="B274" s="6">
        <v>56.111374000000005</v>
      </c>
      <c r="C274" s="6">
        <v>0.126</v>
      </c>
      <c r="D274" s="6">
        <v>21.778310700000002</v>
      </c>
      <c r="E274" s="6">
        <v>0.81795954656590353</v>
      </c>
      <c r="F274" s="6">
        <v>1E-3</v>
      </c>
      <c r="G274" s="6">
        <v>0.16800000000000001</v>
      </c>
      <c r="H274" s="6">
        <v>7.9000000000000001E-2</v>
      </c>
      <c r="I274" s="6">
        <v>20.5258626</v>
      </c>
      <c r="J274" s="6">
        <v>1.2999999999999999E-2</v>
      </c>
      <c r="K274" s="6"/>
      <c r="L274" s="6">
        <v>1.0999999999999999E-2</v>
      </c>
      <c r="M274" s="6">
        <v>6.0999999999999999E-2</v>
      </c>
      <c r="N274" s="6">
        <f t="shared" si="28"/>
        <v>99.692506846565919</v>
      </c>
      <c r="O274" s="6"/>
    </row>
    <row r="275" spans="1:15">
      <c r="A275" s="11">
        <v>470</v>
      </c>
      <c r="B275" s="6">
        <v>56.665349400000004</v>
      </c>
      <c r="C275" s="6">
        <v>0.16400000000000001</v>
      </c>
      <c r="D275" s="6">
        <v>21.478325299999998</v>
      </c>
      <c r="E275" s="6">
        <v>1.13247388308513</v>
      </c>
      <c r="F275" s="6">
        <v>1.2999999999999999E-2</v>
      </c>
      <c r="G275" s="6">
        <v>0.23799999999999999</v>
      </c>
      <c r="H275" s="6">
        <v>0.125</v>
      </c>
      <c r="I275" s="6">
        <v>20.421051400000003</v>
      </c>
      <c r="J275" s="6"/>
      <c r="K275" s="6"/>
      <c r="L275" s="6">
        <v>4.0000000000000001E-3</v>
      </c>
      <c r="M275" s="6">
        <v>1.6E-2</v>
      </c>
      <c r="N275" s="6">
        <f t="shared" si="28"/>
        <v>100.25719998308514</v>
      </c>
      <c r="O275" s="6"/>
    </row>
    <row r="276" spans="1:15">
      <c r="A276" s="11">
        <v>470</v>
      </c>
      <c r="B276" s="6">
        <v>56.837272800000001</v>
      </c>
      <c r="C276" s="6">
        <v>0.14699999999999999</v>
      </c>
      <c r="D276" s="6">
        <v>22.197870699999999</v>
      </c>
      <c r="E276" s="6">
        <v>0.79128695265614568</v>
      </c>
      <c r="F276" s="6"/>
      <c r="G276" s="6">
        <v>0.17399999999999999</v>
      </c>
      <c r="H276" s="6">
        <v>0.14799999999999999</v>
      </c>
      <c r="I276" s="6">
        <v>20.4109734</v>
      </c>
      <c r="J276" s="6">
        <v>1.7999999999999999E-2</v>
      </c>
      <c r="K276" s="6"/>
      <c r="L276" s="6">
        <v>3.0000000000000001E-3</v>
      </c>
      <c r="M276" s="6">
        <v>8.0000000000000002E-3</v>
      </c>
      <c r="N276" s="6">
        <f t="shared" si="28"/>
        <v>100.73540385265615</v>
      </c>
      <c r="O276" s="6"/>
    </row>
    <row r="277" spans="1:15">
      <c r="A277" s="11">
        <v>470</v>
      </c>
      <c r="B277" s="6">
        <v>56.321502600000002</v>
      </c>
      <c r="C277" s="6">
        <v>0.183</v>
      </c>
      <c r="D277" s="6">
        <v>21.912569899999998</v>
      </c>
      <c r="E277" s="6">
        <v>0.89686597021560344</v>
      </c>
      <c r="F277" s="6">
        <v>6.0000000000000001E-3</v>
      </c>
      <c r="G277" s="6">
        <v>0.153</v>
      </c>
      <c r="H277" s="6">
        <v>0.18099999999999999</v>
      </c>
      <c r="I277" s="6">
        <v>20.493613</v>
      </c>
      <c r="J277" s="6">
        <v>8.9999999999999993E-3</v>
      </c>
      <c r="K277" s="6"/>
      <c r="L277" s="6">
        <v>8.0000000000000002E-3</v>
      </c>
      <c r="M277" s="6"/>
      <c r="N277" s="6">
        <f t="shared" si="28"/>
        <v>100.1645514702156</v>
      </c>
      <c r="O277" s="6"/>
    </row>
    <row r="278" spans="1:15">
      <c r="A278" s="11">
        <v>470</v>
      </c>
      <c r="B278" s="6">
        <v>56.182757400000007</v>
      </c>
      <c r="C278" s="6">
        <v>0.13800000000000001</v>
      </c>
      <c r="D278" s="6">
        <v>21.830755699999997</v>
      </c>
      <c r="E278" s="6">
        <v>0.91464769948877522</v>
      </c>
      <c r="F278" s="6"/>
      <c r="G278" s="6">
        <v>0.19500000000000001</v>
      </c>
      <c r="H278" s="6">
        <v>0.128</v>
      </c>
      <c r="I278" s="6">
        <v>20.4401996</v>
      </c>
      <c r="J278" s="6">
        <v>1.0999999999999999E-2</v>
      </c>
      <c r="K278" s="6"/>
      <c r="L278" s="6"/>
      <c r="M278" s="6">
        <v>9.7000000000000003E-2</v>
      </c>
      <c r="N278" s="6">
        <f t="shared" si="28"/>
        <v>99.937360399488767</v>
      </c>
      <c r="O278" s="6"/>
    </row>
    <row r="279" spans="1:15">
      <c r="A279" s="11">
        <v>470</v>
      </c>
      <c r="B279" s="6">
        <v>56.163654800000003</v>
      </c>
      <c r="C279" s="6">
        <v>0.129</v>
      </c>
      <c r="D279" s="6">
        <v>22.185283899999998</v>
      </c>
      <c r="E279" s="6">
        <v>0.88352967326072462</v>
      </c>
      <c r="F279" s="6"/>
      <c r="G279" s="6">
        <v>0.17499999999999999</v>
      </c>
      <c r="H279" s="6">
        <v>0.14599999999999999</v>
      </c>
      <c r="I279" s="6">
        <v>20.3938408</v>
      </c>
      <c r="J279" s="6">
        <v>1E-3</v>
      </c>
      <c r="K279" s="6"/>
      <c r="L279" s="6"/>
      <c r="M279" s="6">
        <v>0.13900000000000001</v>
      </c>
      <c r="N279" s="6">
        <f t="shared" si="28"/>
        <v>100.21630917326071</v>
      </c>
      <c r="O279" s="6"/>
    </row>
    <row r="280" spans="1:15">
      <c r="A280" s="11">
        <v>470</v>
      </c>
      <c r="B280" s="6">
        <v>56.507501600000005</v>
      </c>
      <c r="C280" s="6">
        <v>0.17199999999999999</v>
      </c>
      <c r="D280" s="6">
        <v>21.748941499999997</v>
      </c>
      <c r="E280" s="6">
        <v>1.1102467214936651</v>
      </c>
      <c r="F280" s="6">
        <v>5.0000000000000001E-3</v>
      </c>
      <c r="G280" s="6">
        <v>0.19600000000000001</v>
      </c>
      <c r="H280" s="6">
        <v>0.20699999999999999</v>
      </c>
      <c r="I280" s="6">
        <v>20.219491399999999</v>
      </c>
      <c r="J280" s="6">
        <v>7.0000000000000001E-3</v>
      </c>
      <c r="K280" s="6"/>
      <c r="L280" s="6"/>
      <c r="M280" s="6">
        <v>7.9000000000000001E-2</v>
      </c>
      <c r="N280" s="6">
        <f t="shared" si="28"/>
        <v>100.25218122149364</v>
      </c>
      <c r="O280" s="6"/>
    </row>
    <row r="281" spans="1:15">
      <c r="A281" s="11">
        <v>470</v>
      </c>
      <c r="B281" s="6">
        <v>56.296367600000004</v>
      </c>
      <c r="C281" s="6">
        <v>0.13200000000000001</v>
      </c>
      <c r="D281" s="6">
        <v>22.251364599999999</v>
      </c>
      <c r="E281" s="6">
        <v>0.7423871971549233</v>
      </c>
      <c r="F281" s="6">
        <v>3.0000000000000001E-3</v>
      </c>
      <c r="G281" s="6">
        <v>0.14499999999999999</v>
      </c>
      <c r="H281" s="6">
        <v>0.14499999999999999</v>
      </c>
      <c r="I281" s="6">
        <v>20.397872</v>
      </c>
      <c r="J281" s="6"/>
      <c r="K281" s="6"/>
      <c r="L281" s="6"/>
      <c r="M281" s="6">
        <v>6.6000000000000003E-2</v>
      </c>
      <c r="N281" s="6">
        <f t="shared" si="28"/>
        <v>100.17899139715493</v>
      </c>
      <c r="O281" s="6"/>
    </row>
    <row r="282" spans="1:15">
      <c r="A282" s="11">
        <v>470</v>
      </c>
      <c r="B282" s="6">
        <v>57.044385200000001</v>
      </c>
      <c r="C282" s="6">
        <v>0.152</v>
      </c>
      <c r="D282" s="6">
        <v>22.2104575</v>
      </c>
      <c r="E282" s="6">
        <v>0.87908424094243165</v>
      </c>
      <c r="F282" s="6">
        <v>1.2E-2</v>
      </c>
      <c r="G282" s="6">
        <v>0.161</v>
      </c>
      <c r="H282" s="6">
        <v>0.28399999999999997</v>
      </c>
      <c r="I282" s="6">
        <v>20.337403999999999</v>
      </c>
      <c r="J282" s="6"/>
      <c r="K282" s="6"/>
      <c r="L282" s="6"/>
      <c r="M282" s="6">
        <v>5.8999999999999997E-2</v>
      </c>
      <c r="N282" s="6">
        <f t="shared" si="28"/>
        <v>101.13933094094244</v>
      </c>
      <c r="O282" s="6"/>
    </row>
    <row r="283" spans="1:15">
      <c r="A283" s="11">
        <v>470</v>
      </c>
      <c r="B283" s="6">
        <v>55.972628800000003</v>
      </c>
      <c r="C283" s="6">
        <v>0.17499999999999999</v>
      </c>
      <c r="D283" s="6">
        <v>21.950330299999997</v>
      </c>
      <c r="E283" s="6">
        <v>1.0413425205601246</v>
      </c>
      <c r="F283" s="6">
        <v>3.0000000000000001E-3</v>
      </c>
      <c r="G283" s="6">
        <v>0.21</v>
      </c>
      <c r="H283" s="6">
        <v>0.28799999999999998</v>
      </c>
      <c r="I283" s="6">
        <v>20.074368200000002</v>
      </c>
      <c r="J283" s="6"/>
      <c r="K283" s="6"/>
      <c r="L283" s="6">
        <v>1.2E-2</v>
      </c>
      <c r="M283" s="6">
        <v>7.0999999999999994E-2</v>
      </c>
      <c r="N283" s="6">
        <f t="shared" si="28"/>
        <v>99.797669820560117</v>
      </c>
      <c r="O283" s="6"/>
    </row>
    <row r="284" spans="1:15">
      <c r="A284" s="11">
        <v>470</v>
      </c>
      <c r="B284" s="6">
        <v>56.238054400000003</v>
      </c>
      <c r="C284" s="6">
        <v>0.13800000000000001</v>
      </c>
      <c r="D284" s="6">
        <v>22.185283899999998</v>
      </c>
      <c r="E284" s="6">
        <v>0.81907090464547672</v>
      </c>
      <c r="F284" s="6">
        <v>1.7999999999999999E-2</v>
      </c>
      <c r="G284" s="6">
        <v>0.191</v>
      </c>
      <c r="H284" s="6">
        <v>0.26600000000000001</v>
      </c>
      <c r="I284" s="6">
        <v>20.382755000000003</v>
      </c>
      <c r="J284" s="6">
        <v>6.0000000000000001E-3</v>
      </c>
      <c r="K284" s="6"/>
      <c r="L284" s="6"/>
      <c r="M284" s="6">
        <v>2.4E-2</v>
      </c>
      <c r="N284" s="6">
        <f t="shared" si="28"/>
        <v>100.26816420464549</v>
      </c>
      <c r="O284" s="6"/>
    </row>
    <row r="285" spans="1:15">
      <c r="A285" s="11">
        <v>470</v>
      </c>
      <c r="B285" s="6">
        <v>56.693500600000007</v>
      </c>
      <c r="C285" s="6">
        <v>0.15</v>
      </c>
      <c r="D285" s="6">
        <v>22.004873099999998</v>
      </c>
      <c r="E285" s="6">
        <v>0.88908646365859079</v>
      </c>
      <c r="F285" s="6"/>
      <c r="G285" s="6">
        <v>0.20499999999999999</v>
      </c>
      <c r="H285" s="6">
        <v>0.126</v>
      </c>
      <c r="I285" s="6">
        <v>20.4966364</v>
      </c>
      <c r="J285" s="6">
        <v>1.2999999999999999E-2</v>
      </c>
      <c r="K285" s="6"/>
      <c r="L285" s="6"/>
      <c r="M285" s="6">
        <v>6.2E-2</v>
      </c>
      <c r="N285" s="6">
        <f t="shared" si="28"/>
        <v>100.64009656365859</v>
      </c>
      <c r="O285" s="6"/>
    </row>
    <row r="286" spans="1:15">
      <c r="A286" s="11">
        <v>470</v>
      </c>
      <c r="B286" s="6">
        <v>56.432096600000001</v>
      </c>
      <c r="C286" s="6">
        <v>0.125</v>
      </c>
      <c r="D286" s="6">
        <v>22.0090687</v>
      </c>
      <c r="E286" s="6">
        <v>0.85241164703267391</v>
      </c>
      <c r="F286" s="6">
        <v>1.2E-2</v>
      </c>
      <c r="G286" s="6">
        <v>0.17699999999999999</v>
      </c>
      <c r="H286" s="6">
        <v>0.312</v>
      </c>
      <c r="I286" s="6">
        <v>20.142898599999999</v>
      </c>
      <c r="J286" s="6">
        <v>1.7999999999999999E-2</v>
      </c>
      <c r="K286" s="6"/>
      <c r="L286" s="6">
        <v>5.0000000000000001E-3</v>
      </c>
      <c r="M286" s="6">
        <v>0.1</v>
      </c>
      <c r="N286" s="6">
        <f t="shared" si="28"/>
        <v>100.18547554703265</v>
      </c>
      <c r="O286" s="6"/>
    </row>
    <row r="287" spans="1:15">
      <c r="A287" s="11">
        <v>470</v>
      </c>
      <c r="B287" s="6">
        <v>56.236043600000002</v>
      </c>
      <c r="C287" s="6">
        <v>0.105</v>
      </c>
      <c r="D287" s="6">
        <v>22.3352766</v>
      </c>
      <c r="E287" s="6">
        <v>0.7090464547677261</v>
      </c>
      <c r="F287" s="6"/>
      <c r="G287" s="6">
        <v>0.161</v>
      </c>
      <c r="H287" s="6">
        <v>0.187</v>
      </c>
      <c r="I287" s="6">
        <v>20.311201199999999</v>
      </c>
      <c r="J287" s="6"/>
      <c r="K287" s="6"/>
      <c r="L287" s="6"/>
      <c r="M287" s="6">
        <v>4.4999999999999998E-2</v>
      </c>
      <c r="N287" s="6">
        <f t="shared" si="28"/>
        <v>100.08956785476772</v>
      </c>
      <c r="O287" s="6"/>
    </row>
    <row r="288" spans="1:15">
      <c r="A288" s="11">
        <v>470</v>
      </c>
      <c r="B288" s="6">
        <v>56.387859000000006</v>
      </c>
      <c r="C288" s="6">
        <v>0.151</v>
      </c>
      <c r="D288" s="6">
        <v>22.001726399999999</v>
      </c>
      <c r="E288" s="6">
        <v>0.91687041564792171</v>
      </c>
      <c r="F288" s="6"/>
      <c r="G288" s="6">
        <v>0.16800000000000001</v>
      </c>
      <c r="H288" s="6">
        <v>0.161</v>
      </c>
      <c r="I288" s="6">
        <v>20.374692599999999</v>
      </c>
      <c r="J288" s="6"/>
      <c r="K288" s="6"/>
      <c r="L288" s="6">
        <v>4.0000000000000001E-3</v>
      </c>
      <c r="M288" s="6">
        <v>3.9E-2</v>
      </c>
      <c r="N288" s="6">
        <f t="shared" si="28"/>
        <v>100.20414841564795</v>
      </c>
      <c r="O288" s="6"/>
    </row>
    <row r="289" spans="1:15">
      <c r="A289" s="11">
        <v>470</v>
      </c>
      <c r="B289" s="6">
        <v>56.362724000000007</v>
      </c>
      <c r="C289" s="6">
        <v>0.13400000000000001</v>
      </c>
      <c r="D289" s="6">
        <v>22.113958699999998</v>
      </c>
      <c r="E289" s="6">
        <v>0.77017114914425422</v>
      </c>
      <c r="F289" s="6"/>
      <c r="G289" s="6">
        <v>0.18</v>
      </c>
      <c r="H289" s="6">
        <v>0.251</v>
      </c>
      <c r="I289" s="6">
        <v>20.3988798</v>
      </c>
      <c r="J289" s="6">
        <v>4.0000000000000001E-3</v>
      </c>
      <c r="K289" s="6">
        <v>1E-3</v>
      </c>
      <c r="L289" s="6"/>
      <c r="M289" s="6">
        <v>0.1</v>
      </c>
      <c r="N289" s="6">
        <f t="shared" si="28"/>
        <v>100.31573364914429</v>
      </c>
      <c r="O289" s="6"/>
    </row>
    <row r="290" spans="1:15">
      <c r="A290" s="11">
        <v>470</v>
      </c>
      <c r="B290" s="6">
        <v>56.947866800000007</v>
      </c>
      <c r="C290" s="6">
        <v>0.16700000000000001</v>
      </c>
      <c r="D290" s="6">
        <v>21.935645699999998</v>
      </c>
      <c r="E290" s="6">
        <v>0.93687486108023998</v>
      </c>
      <c r="F290" s="6">
        <v>1E-3</v>
      </c>
      <c r="G290" s="6">
        <v>0.189</v>
      </c>
      <c r="H290" s="6">
        <v>0.17299999999999999</v>
      </c>
      <c r="I290" s="6">
        <v>20.408957800000003</v>
      </c>
      <c r="J290" s="6"/>
      <c r="K290" s="6"/>
      <c r="L290" s="6">
        <v>6.0000000000000001E-3</v>
      </c>
      <c r="M290" s="6"/>
      <c r="N290" s="6">
        <f t="shared" si="28"/>
        <v>100.76534516108026</v>
      </c>
      <c r="O290" s="6"/>
    </row>
    <row r="291" spans="1:15">
      <c r="A291" s="11">
        <v>470</v>
      </c>
      <c r="B291" s="6">
        <v>55.930402000000008</v>
      </c>
      <c r="C291" s="6">
        <v>0.11700000000000001</v>
      </c>
      <c r="D291" s="6">
        <v>22.202066300000002</v>
      </c>
      <c r="E291" s="6">
        <v>0.74016448099577681</v>
      </c>
      <c r="F291" s="6">
        <v>5.0000000000000001E-3</v>
      </c>
      <c r="G291" s="6">
        <v>0.155</v>
      </c>
      <c r="H291" s="6">
        <v>0.25600000000000001</v>
      </c>
      <c r="I291" s="6">
        <v>20.305154399999999</v>
      </c>
      <c r="J291" s="6"/>
      <c r="K291" s="6"/>
      <c r="L291" s="6">
        <v>1.2E-2</v>
      </c>
      <c r="M291" s="6">
        <v>9.4E-2</v>
      </c>
      <c r="N291" s="6">
        <f t="shared" si="28"/>
        <v>99.81678718099576</v>
      </c>
      <c r="O291" s="6"/>
    </row>
    <row r="292" spans="1:15">
      <c r="A292" s="11">
        <v>470</v>
      </c>
      <c r="B292" s="6">
        <v>56.111374000000005</v>
      </c>
      <c r="C292" s="6">
        <v>0.13900000000000001</v>
      </c>
      <c r="D292" s="6">
        <v>22.190528399999998</v>
      </c>
      <c r="E292" s="6">
        <v>0.73571904867748383</v>
      </c>
      <c r="F292" s="6">
        <v>1E-3</v>
      </c>
      <c r="G292" s="6">
        <v>0.16600000000000001</v>
      </c>
      <c r="H292" s="6">
        <v>0.151</v>
      </c>
      <c r="I292" s="6">
        <v>20.5258626</v>
      </c>
      <c r="J292" s="6"/>
      <c r="K292" s="6"/>
      <c r="L292" s="6"/>
      <c r="M292" s="6">
        <v>6.3E-2</v>
      </c>
      <c r="N292" s="6">
        <f t="shared" si="28"/>
        <v>100.08348404867748</v>
      </c>
      <c r="O292" s="6"/>
    </row>
    <row r="293" spans="1:15">
      <c r="A293" s="11">
        <v>470</v>
      </c>
      <c r="B293" s="6">
        <v>56.796051400000003</v>
      </c>
      <c r="C293" s="6">
        <v>0.158</v>
      </c>
      <c r="D293" s="6">
        <v>21.602095499999997</v>
      </c>
      <c r="E293" s="6">
        <v>1.0880195599022005</v>
      </c>
      <c r="F293" s="6"/>
      <c r="G293" s="6">
        <v>0.21</v>
      </c>
      <c r="H293" s="6">
        <v>0.109</v>
      </c>
      <c r="I293" s="6">
        <v>20.335388400000003</v>
      </c>
      <c r="J293" s="6">
        <v>3.1E-2</v>
      </c>
      <c r="K293" s="6"/>
      <c r="L293" s="6"/>
      <c r="M293" s="6">
        <v>5.5E-2</v>
      </c>
      <c r="N293" s="6">
        <f t="shared" si="28"/>
        <v>100.38455485990221</v>
      </c>
      <c r="O293" s="6"/>
    </row>
    <row r="294" spans="1:15">
      <c r="A294" s="11">
        <v>470</v>
      </c>
      <c r="B294" s="6">
        <v>56.169687200000006</v>
      </c>
      <c r="C294" s="6">
        <v>0.14099999999999999</v>
      </c>
      <c r="D294" s="6">
        <v>21.886347399999998</v>
      </c>
      <c r="E294" s="6">
        <v>0.8535230051122471</v>
      </c>
      <c r="F294" s="6"/>
      <c r="G294" s="6">
        <v>0.184</v>
      </c>
      <c r="H294" s="6">
        <v>0.26600000000000001</v>
      </c>
      <c r="I294" s="6">
        <v>20.287013999999999</v>
      </c>
      <c r="J294" s="6"/>
      <c r="K294" s="6">
        <v>2E-3</v>
      </c>
      <c r="L294" s="6"/>
      <c r="M294" s="6">
        <v>0.1</v>
      </c>
      <c r="N294" s="6">
        <f t="shared" si="28"/>
        <v>99.889571605112238</v>
      </c>
      <c r="O294" s="6"/>
    </row>
    <row r="295" spans="1:15">
      <c r="A295" s="12">
        <v>470</v>
      </c>
      <c r="B295" s="44">
        <v>56.111374000000005</v>
      </c>
      <c r="C295" s="44">
        <v>0.16</v>
      </c>
      <c r="D295" s="44">
        <v>21.767821699999999</v>
      </c>
      <c r="E295" s="44">
        <v>0.88130695710157814</v>
      </c>
      <c r="F295" s="44">
        <v>8.9999999999999993E-3</v>
      </c>
      <c r="G295" s="44">
        <v>0.19700000000000001</v>
      </c>
      <c r="H295" s="44">
        <v>0.17899999999999999</v>
      </c>
      <c r="I295" s="44">
        <v>20.279959400000003</v>
      </c>
      <c r="J295" s="44"/>
      <c r="K295" s="44"/>
      <c r="L295" s="44"/>
      <c r="M295" s="44">
        <v>9.8000000000000004E-2</v>
      </c>
      <c r="N295" s="44">
        <f t="shared" si="28"/>
        <v>99.683462057101579</v>
      </c>
      <c r="O295" s="6"/>
    </row>
    <row r="296" spans="1:15">
      <c r="A296" s="9" t="s">
        <v>32</v>
      </c>
      <c r="B296" s="447">
        <f>AVERAGE(B242:B295)</f>
        <v>56.117391537037058</v>
      </c>
      <c r="C296" s="447">
        <f t="shared" ref="C296:M296" si="29">AVERAGE(C242:C295)</f>
        <v>0.13792592592592592</v>
      </c>
      <c r="D296" s="447">
        <f t="shared" si="29"/>
        <v>22.050022366666663</v>
      </c>
      <c r="E296" s="447">
        <v>0.87137139528948804</v>
      </c>
      <c r="F296" s="447">
        <f t="shared" si="29"/>
        <v>9.5882352941176491E-3</v>
      </c>
      <c r="G296" s="447">
        <f t="shared" si="29"/>
        <v>0.18074074074074067</v>
      </c>
      <c r="H296" s="447">
        <f t="shared" si="29"/>
        <v>0.15230600000000002</v>
      </c>
      <c r="I296" s="447">
        <f t="shared" si="29"/>
        <v>20.44411103703704</v>
      </c>
      <c r="J296" s="447">
        <f t="shared" si="29"/>
        <v>1.3451612903225812E-2</v>
      </c>
      <c r="K296" s="447">
        <f t="shared" si="29"/>
        <v>5.0000000000000001E-3</v>
      </c>
      <c r="L296" s="447">
        <f t="shared" si="29"/>
        <v>5.9600000000000009E-3</v>
      </c>
      <c r="M296" s="447">
        <f t="shared" si="29"/>
        <v>5.4840000000000007E-2</v>
      </c>
      <c r="N296" s="447"/>
      <c r="O296" s="6"/>
    </row>
    <row r="297" spans="1:15">
      <c r="A297" s="11" t="s">
        <v>29</v>
      </c>
      <c r="B297" s="6">
        <f>MIN(B242:B295)</f>
        <v>55.168903100000001</v>
      </c>
      <c r="C297" s="6">
        <f t="shared" ref="C297:M297" si="30">MIN(C242:C295)</f>
        <v>5.7000000000000002E-2</v>
      </c>
      <c r="D297" s="6">
        <f t="shared" si="30"/>
        <v>21.478325299999998</v>
      </c>
      <c r="E297" s="6">
        <v>0.28012002667259389</v>
      </c>
      <c r="F297" s="6">
        <f t="shared" si="30"/>
        <v>1E-3</v>
      </c>
      <c r="G297" s="6">
        <f t="shared" si="30"/>
        <v>1.2E-2</v>
      </c>
      <c r="H297" s="6">
        <f t="shared" si="30"/>
        <v>4.7627999999999997E-2</v>
      </c>
      <c r="I297" s="6">
        <f t="shared" si="30"/>
        <v>20.074368200000002</v>
      </c>
      <c r="J297" s="6">
        <f t="shared" si="30"/>
        <v>1E-3</v>
      </c>
      <c r="K297" s="6">
        <f t="shared" si="30"/>
        <v>1E-3</v>
      </c>
      <c r="L297" s="6">
        <f t="shared" si="30"/>
        <v>1E-3</v>
      </c>
      <c r="M297" s="6">
        <f t="shared" si="30"/>
        <v>8.0000000000000002E-3</v>
      </c>
      <c r="N297" s="6"/>
      <c r="O297" s="6"/>
    </row>
    <row r="298" spans="1:15">
      <c r="A298" s="12" t="s">
        <v>30</v>
      </c>
      <c r="B298" s="44">
        <f>MAX(B242:B295)</f>
        <v>57.044385200000001</v>
      </c>
      <c r="C298" s="44">
        <f t="shared" ref="C298:M298" si="31">MAX(C242:C295)</f>
        <v>0.183</v>
      </c>
      <c r="D298" s="44">
        <f t="shared" si="31"/>
        <v>23.392467</v>
      </c>
      <c r="E298" s="44">
        <v>1.13247388308513</v>
      </c>
      <c r="F298" s="44">
        <f t="shared" si="31"/>
        <v>2.4E-2</v>
      </c>
      <c r="G298" s="44">
        <f t="shared" si="31"/>
        <v>0.24099999999999999</v>
      </c>
      <c r="H298" s="44">
        <f t="shared" si="31"/>
        <v>0.312</v>
      </c>
      <c r="I298" s="44">
        <f t="shared" si="31"/>
        <v>20.722999999999999</v>
      </c>
      <c r="J298" s="44">
        <f t="shared" si="31"/>
        <v>3.1E-2</v>
      </c>
      <c r="K298" s="44">
        <f t="shared" si="31"/>
        <v>1.4999999999999999E-2</v>
      </c>
      <c r="L298" s="44">
        <f t="shared" si="31"/>
        <v>1.2E-2</v>
      </c>
      <c r="M298" s="44">
        <f t="shared" si="31"/>
        <v>0.13900000000000001</v>
      </c>
      <c r="N298" s="44"/>
      <c r="O298" s="6"/>
    </row>
    <row r="299" spans="1:15">
      <c r="A299" s="11">
        <v>475</v>
      </c>
      <c r="B299" s="6">
        <v>56.328000000000003</v>
      </c>
      <c r="C299" s="6">
        <v>0.13900000000000001</v>
      </c>
      <c r="D299" s="6">
        <v>21.876903340625116</v>
      </c>
      <c r="E299" s="6">
        <v>0.81401644809957763</v>
      </c>
      <c r="F299" s="6"/>
      <c r="G299" s="6">
        <v>0.18099999999999999</v>
      </c>
      <c r="H299" s="6">
        <v>0.26906399999999997</v>
      </c>
      <c r="I299" s="6">
        <v>20.027999999999999</v>
      </c>
      <c r="J299" s="6">
        <v>3.9E-2</v>
      </c>
      <c r="K299" s="6"/>
      <c r="L299" s="6">
        <v>1E-3</v>
      </c>
      <c r="M299" s="6"/>
      <c r="N299" s="6">
        <f t="shared" si="28"/>
        <v>99.675983788724707</v>
      </c>
      <c r="O299" s="6"/>
    </row>
    <row r="300" spans="1:15">
      <c r="A300" s="11">
        <v>475</v>
      </c>
      <c r="B300" s="6">
        <v>56.777000000000001</v>
      </c>
      <c r="C300" s="6">
        <v>0.14399999999999999</v>
      </c>
      <c r="D300" s="6">
        <v>22.023684093437151</v>
      </c>
      <c r="E300" s="6">
        <v>0.99132696154701039</v>
      </c>
      <c r="F300" s="6"/>
      <c r="G300" s="6">
        <v>0.20100000000000001</v>
      </c>
      <c r="H300" s="6">
        <v>0.100344</v>
      </c>
      <c r="I300" s="6">
        <v>20.291</v>
      </c>
      <c r="J300" s="6"/>
      <c r="K300" s="6"/>
      <c r="L300" s="6"/>
      <c r="M300" s="6">
        <v>0.105</v>
      </c>
      <c r="N300" s="6">
        <f t="shared" si="28"/>
        <v>100.63335505498416</v>
      </c>
      <c r="O300" s="6"/>
    </row>
    <row r="301" spans="1:15">
      <c r="A301" s="11">
        <v>475</v>
      </c>
      <c r="B301" s="6">
        <v>56.384999999999998</v>
      </c>
      <c r="C301" s="6">
        <v>0.14599999999999999</v>
      </c>
      <c r="D301" s="6">
        <v>22.081848047758537</v>
      </c>
      <c r="E301" s="6">
        <v>0.78062680595687928</v>
      </c>
      <c r="F301" s="6">
        <v>2E-3</v>
      </c>
      <c r="G301" s="6">
        <v>0.186</v>
      </c>
      <c r="H301" s="6">
        <v>0.28771200000000002</v>
      </c>
      <c r="I301" s="6">
        <v>20.366</v>
      </c>
      <c r="J301" s="6"/>
      <c r="K301" s="6"/>
      <c r="L301" s="6">
        <v>1.4E-2</v>
      </c>
      <c r="M301" s="6">
        <v>0.01</v>
      </c>
      <c r="N301" s="6">
        <f t="shared" si="28"/>
        <v>100.25918685371542</v>
      </c>
      <c r="O301" s="6"/>
    </row>
    <row r="302" spans="1:15">
      <c r="A302" s="11">
        <v>475</v>
      </c>
      <c r="B302" s="6">
        <v>56.045999999999999</v>
      </c>
      <c r="C302" s="6">
        <v>0.104</v>
      </c>
      <c r="D302" s="6">
        <v>22.060769801245922</v>
      </c>
      <c r="E302" s="6">
        <v>0.77717270504556568</v>
      </c>
      <c r="F302" s="6">
        <v>1.7000000000000001E-2</v>
      </c>
      <c r="G302" s="6">
        <v>0.16</v>
      </c>
      <c r="H302" s="6">
        <v>0.26107199999999997</v>
      </c>
      <c r="I302" s="6">
        <v>20.456</v>
      </c>
      <c r="J302" s="6"/>
      <c r="K302" s="6"/>
      <c r="L302" s="6">
        <v>6.0000000000000001E-3</v>
      </c>
      <c r="M302" s="6"/>
      <c r="N302" s="6">
        <f t="shared" si="28"/>
        <v>99.888014506291483</v>
      </c>
      <c r="O302" s="6"/>
    </row>
    <row r="303" spans="1:15">
      <c r="A303" s="11">
        <v>475</v>
      </c>
      <c r="B303" s="6">
        <v>56.466000000000001</v>
      </c>
      <c r="C303" s="6">
        <v>0.154</v>
      </c>
      <c r="D303" s="6">
        <v>21.960440538435865</v>
      </c>
      <c r="E303" s="6">
        <v>0.79904867748388519</v>
      </c>
      <c r="F303" s="6"/>
      <c r="G303" s="6">
        <v>0.17699999999999999</v>
      </c>
      <c r="H303" s="6">
        <v>0.26195999999999997</v>
      </c>
      <c r="I303" s="6">
        <v>20.184999999999999</v>
      </c>
      <c r="J303" s="6"/>
      <c r="K303" s="6"/>
      <c r="L303" s="6"/>
      <c r="M303" s="6">
        <v>6.7000000000000004E-2</v>
      </c>
      <c r="N303" s="6">
        <f t="shared" si="28"/>
        <v>100.07044921591975</v>
      </c>
      <c r="O303" s="6"/>
    </row>
    <row r="304" spans="1:15">
      <c r="A304" s="11">
        <v>475</v>
      </c>
      <c r="B304" s="6">
        <v>56.247999999999998</v>
      </c>
      <c r="C304" s="6">
        <v>0.11799999999999999</v>
      </c>
      <c r="D304" s="6">
        <v>22.17585017615427</v>
      </c>
      <c r="E304" s="6">
        <v>0.72766392531673707</v>
      </c>
      <c r="F304" s="6"/>
      <c r="G304" s="6">
        <v>0.17199999999999999</v>
      </c>
      <c r="H304" s="6">
        <v>0.19536000000000001</v>
      </c>
      <c r="I304" s="6">
        <v>20.334</v>
      </c>
      <c r="J304" s="6"/>
      <c r="K304" s="6">
        <v>8.9999999999999993E-3</v>
      </c>
      <c r="L304" s="6">
        <v>1.4999999999999999E-2</v>
      </c>
      <c r="M304" s="6">
        <v>1.2E-2</v>
      </c>
      <c r="N304" s="6">
        <f t="shared" si="28"/>
        <v>100.006874101471</v>
      </c>
      <c r="O304" s="6"/>
    </row>
    <row r="305" spans="1:15">
      <c r="A305" s="11">
        <v>475</v>
      </c>
      <c r="B305" s="6">
        <v>56.058999999999997</v>
      </c>
      <c r="C305" s="6">
        <v>0.13800000000000001</v>
      </c>
      <c r="D305" s="6">
        <v>21.926383325916031</v>
      </c>
      <c r="E305" s="6">
        <v>0.76681040231162478</v>
      </c>
      <c r="F305" s="6">
        <v>8.0000000000000002E-3</v>
      </c>
      <c r="G305" s="6">
        <v>0.17599999999999999</v>
      </c>
      <c r="H305" s="6">
        <v>0.28060800000000002</v>
      </c>
      <c r="I305" s="6">
        <v>20.22</v>
      </c>
      <c r="J305" s="6"/>
      <c r="K305" s="6"/>
      <c r="L305" s="6"/>
      <c r="M305" s="6">
        <v>0.06</v>
      </c>
      <c r="N305" s="6">
        <f t="shared" si="28"/>
        <v>99.634801728227643</v>
      </c>
      <c r="O305" s="6"/>
    </row>
    <row r="306" spans="1:15">
      <c r="A306" s="11">
        <v>475</v>
      </c>
      <c r="B306" s="6">
        <v>56.131</v>
      </c>
      <c r="C306" s="6">
        <v>0.114</v>
      </c>
      <c r="D306" s="6">
        <v>22.185838371101141</v>
      </c>
      <c r="E306" s="6">
        <v>0.75644809957768389</v>
      </c>
      <c r="F306" s="6">
        <v>1.6E-2</v>
      </c>
      <c r="G306" s="6">
        <v>0.17699999999999999</v>
      </c>
      <c r="H306" s="6">
        <v>0.16960800000000001</v>
      </c>
      <c r="I306" s="6">
        <v>20.28</v>
      </c>
      <c r="J306" s="6"/>
      <c r="K306" s="6"/>
      <c r="L306" s="6"/>
      <c r="M306" s="6">
        <v>6.5000000000000002E-2</v>
      </c>
      <c r="N306" s="6">
        <f t="shared" si="28"/>
        <v>99.894894470678835</v>
      </c>
      <c r="O306" s="6"/>
    </row>
    <row r="307" spans="1:15">
      <c r="A307" s="11">
        <v>475</v>
      </c>
      <c r="B307" s="6">
        <v>56.183999999999997</v>
      </c>
      <c r="C307" s="6">
        <v>0.15</v>
      </c>
      <c r="D307" s="6">
        <v>21.924880943550178</v>
      </c>
      <c r="E307" s="6">
        <v>0.8692820626805956</v>
      </c>
      <c r="F307" s="6">
        <v>1.4E-2</v>
      </c>
      <c r="G307" s="6">
        <v>0.152</v>
      </c>
      <c r="H307" s="6">
        <v>0.15984000000000001</v>
      </c>
      <c r="I307" s="6">
        <v>20.364999999999998</v>
      </c>
      <c r="J307" s="6"/>
      <c r="K307" s="6"/>
      <c r="L307" s="6"/>
      <c r="M307" s="6">
        <v>5.5E-2</v>
      </c>
      <c r="N307" s="6">
        <f t="shared" si="28"/>
        <v>99.874003006230765</v>
      </c>
      <c r="O307" s="6"/>
    </row>
    <row r="308" spans="1:15">
      <c r="A308" s="11">
        <v>475</v>
      </c>
      <c r="B308" s="6">
        <v>55.954000000000001</v>
      </c>
      <c r="C308" s="6">
        <v>0.123</v>
      </c>
      <c r="D308" s="6">
        <v>21.988273431994362</v>
      </c>
      <c r="E308" s="6">
        <v>0.88194709935541238</v>
      </c>
      <c r="F308" s="6">
        <v>2.5000000000000001E-2</v>
      </c>
      <c r="G308" s="6">
        <v>0.20899999999999999</v>
      </c>
      <c r="H308" s="6">
        <v>0.25929599999999997</v>
      </c>
      <c r="I308" s="6">
        <v>20.068999999999999</v>
      </c>
      <c r="J308" s="6">
        <v>1.7000000000000001E-2</v>
      </c>
      <c r="K308" s="6"/>
      <c r="L308" s="6"/>
      <c r="M308" s="6">
        <v>6.7000000000000004E-2</v>
      </c>
      <c r="N308" s="6">
        <f t="shared" si="28"/>
        <v>99.593516531349778</v>
      </c>
      <c r="O308" s="6"/>
    </row>
    <row r="309" spans="1:15">
      <c r="A309" s="11">
        <v>475</v>
      </c>
      <c r="B309" s="6">
        <v>56.012</v>
      </c>
      <c r="C309" s="6">
        <v>0.11700000000000001</v>
      </c>
      <c r="D309" s="6">
        <v>22.127811572700296</v>
      </c>
      <c r="E309" s="6">
        <v>0.72075572349410977</v>
      </c>
      <c r="F309" s="6"/>
      <c r="G309" s="6">
        <v>0.156</v>
      </c>
      <c r="H309" s="6">
        <v>0.15096000000000001</v>
      </c>
      <c r="I309" s="6">
        <v>20.341999999999999</v>
      </c>
      <c r="J309" s="6"/>
      <c r="K309" s="6">
        <v>3.0000000000000001E-3</v>
      </c>
      <c r="L309" s="6">
        <v>1.7999999999999999E-2</v>
      </c>
      <c r="M309" s="6">
        <v>0.01</v>
      </c>
      <c r="N309" s="6">
        <f t="shared" si="28"/>
        <v>99.657527296194402</v>
      </c>
      <c r="O309" s="6"/>
    </row>
    <row r="310" spans="1:15">
      <c r="A310" s="11">
        <v>475</v>
      </c>
      <c r="B310" s="6">
        <v>56.218000000000004</v>
      </c>
      <c r="C310" s="6">
        <v>0.105</v>
      </c>
      <c r="D310" s="6">
        <v>22.130718498460624</v>
      </c>
      <c r="E310" s="6">
        <v>0.67585241164703269</v>
      </c>
      <c r="F310" s="6">
        <v>3.0000000000000001E-3</v>
      </c>
      <c r="G310" s="6">
        <v>0.17100000000000001</v>
      </c>
      <c r="H310" s="6">
        <v>0.26462399999999997</v>
      </c>
      <c r="I310" s="6">
        <v>20.239000000000001</v>
      </c>
      <c r="J310" s="6">
        <v>1.4999999999999999E-2</v>
      </c>
      <c r="K310" s="6"/>
      <c r="L310" s="6">
        <v>1.2999999999999999E-2</v>
      </c>
      <c r="M310" s="6">
        <v>3.1E-2</v>
      </c>
      <c r="N310" s="6">
        <f t="shared" si="28"/>
        <v>99.86619491010768</v>
      </c>
      <c r="O310" s="6"/>
    </row>
    <row r="311" spans="1:15">
      <c r="A311" s="11">
        <v>475</v>
      </c>
      <c r="B311" s="6">
        <v>55.866999999999997</v>
      </c>
      <c r="C311" s="6">
        <v>0.11799999999999999</v>
      </c>
      <c r="D311" s="6">
        <v>22.150315305289705</v>
      </c>
      <c r="E311" s="6">
        <v>0.77371860413425209</v>
      </c>
      <c r="F311" s="6"/>
      <c r="G311" s="6">
        <v>0.13700000000000001</v>
      </c>
      <c r="H311" s="6">
        <v>0.26551199999999997</v>
      </c>
      <c r="I311" s="6">
        <v>20.439</v>
      </c>
      <c r="J311" s="6">
        <v>0.01</v>
      </c>
      <c r="K311" s="6"/>
      <c r="L311" s="6"/>
      <c r="M311" s="6">
        <v>1.7999999999999999E-2</v>
      </c>
      <c r="N311" s="6">
        <f t="shared" si="28"/>
        <v>99.778545909423954</v>
      </c>
      <c r="O311" s="6"/>
    </row>
    <row r="312" spans="1:15">
      <c r="A312" s="11">
        <v>475</v>
      </c>
      <c r="B312" s="6">
        <v>55.874000000000002</v>
      </c>
      <c r="C312" s="6">
        <v>0.11799999999999999</v>
      </c>
      <c r="D312" s="6">
        <v>22.039520718180807</v>
      </c>
      <c r="E312" s="6">
        <v>0.76450766837074913</v>
      </c>
      <c r="F312" s="6">
        <v>1.0999999999999999E-2</v>
      </c>
      <c r="G312" s="6">
        <v>0.18099999999999999</v>
      </c>
      <c r="H312" s="6">
        <v>9.9456000000000003E-2</v>
      </c>
      <c r="I312" s="6">
        <v>20.423999999999999</v>
      </c>
      <c r="J312" s="6">
        <v>3.0000000000000001E-3</v>
      </c>
      <c r="K312" s="6"/>
      <c r="L312" s="6">
        <v>1.2999999999999999E-2</v>
      </c>
      <c r="M312" s="6">
        <v>4.9000000000000002E-2</v>
      </c>
      <c r="N312" s="6">
        <f t="shared" si="28"/>
        <v>99.57648438655157</v>
      </c>
      <c r="O312" s="6"/>
    </row>
    <row r="313" spans="1:15">
      <c r="A313" s="11">
        <v>475</v>
      </c>
      <c r="B313" s="6">
        <v>56.569000000000003</v>
      </c>
      <c r="C313" s="6">
        <v>9.7000000000000003E-2</v>
      </c>
      <c r="D313" s="6">
        <v>22.122749666122569</v>
      </c>
      <c r="E313" s="6">
        <v>0.72651255834629924</v>
      </c>
      <c r="F313" s="6"/>
      <c r="G313" s="6">
        <v>0.16800000000000001</v>
      </c>
      <c r="H313" s="6">
        <v>0.15895199999999998</v>
      </c>
      <c r="I313" s="6">
        <v>20.225999999999999</v>
      </c>
      <c r="J313" s="6"/>
      <c r="K313" s="6"/>
      <c r="L313" s="6"/>
      <c r="M313" s="6">
        <v>0.06</v>
      </c>
      <c r="N313" s="6">
        <f t="shared" si="28"/>
        <v>100.12821422446888</v>
      </c>
      <c r="O313" s="6"/>
    </row>
    <row r="314" spans="1:15">
      <c r="A314" s="11">
        <v>475</v>
      </c>
      <c r="B314" s="6">
        <v>55.564</v>
      </c>
      <c r="C314" s="6">
        <v>0.13600000000000001</v>
      </c>
      <c r="D314" s="6">
        <v>22.04950176219625</v>
      </c>
      <c r="E314" s="6">
        <v>0.74032896199155374</v>
      </c>
      <c r="F314" s="6">
        <v>2E-3</v>
      </c>
      <c r="G314" s="6">
        <v>0.184</v>
      </c>
      <c r="H314" s="6">
        <v>0.26195999999999997</v>
      </c>
      <c r="I314" s="6">
        <v>20.302</v>
      </c>
      <c r="J314" s="6"/>
      <c r="K314" s="6"/>
      <c r="L314" s="6"/>
      <c r="M314" s="6">
        <v>3.7999999999999999E-2</v>
      </c>
      <c r="N314" s="6">
        <f t="shared" si="28"/>
        <v>99.277790724187795</v>
      </c>
      <c r="O314" s="6"/>
    </row>
    <row r="315" spans="1:15">
      <c r="A315" s="11">
        <v>475</v>
      </c>
      <c r="B315" s="6">
        <v>55.673999999999999</v>
      </c>
      <c r="C315" s="6">
        <v>0.16</v>
      </c>
      <c r="D315" s="6">
        <v>21.934518067819248</v>
      </c>
      <c r="E315" s="6">
        <v>0.8692820626805956</v>
      </c>
      <c r="F315" s="6"/>
      <c r="G315" s="6">
        <v>0.184</v>
      </c>
      <c r="H315" s="6">
        <v>0.29659200000000002</v>
      </c>
      <c r="I315" s="6">
        <v>20.140999999999998</v>
      </c>
      <c r="J315" s="6"/>
      <c r="K315" s="6"/>
      <c r="L315" s="6">
        <v>8.0000000000000002E-3</v>
      </c>
      <c r="M315" s="6">
        <v>4.3999999999999997E-2</v>
      </c>
      <c r="N315" s="6">
        <f t="shared" si="28"/>
        <v>99.311392130499826</v>
      </c>
      <c r="O315" s="6"/>
    </row>
    <row r="316" spans="1:15">
      <c r="A316" s="11">
        <v>475</v>
      </c>
      <c r="B316" s="6">
        <v>56.22</v>
      </c>
      <c r="C316" s="6">
        <v>0.13200000000000001</v>
      </c>
      <c r="D316" s="6">
        <v>22.055311097094943</v>
      </c>
      <c r="E316" s="6">
        <v>0.73802622805067786</v>
      </c>
      <c r="F316" s="6">
        <v>1.9E-2</v>
      </c>
      <c r="G316" s="6">
        <v>0.16700000000000001</v>
      </c>
      <c r="H316" s="6">
        <v>0.25929599999999997</v>
      </c>
      <c r="I316" s="6">
        <v>20.231999999999999</v>
      </c>
      <c r="J316" s="6"/>
      <c r="K316" s="6">
        <v>4.0000000000000001E-3</v>
      </c>
      <c r="L316" s="6">
        <v>5.0000000000000001E-3</v>
      </c>
      <c r="M316" s="6">
        <v>8.8999999999999996E-2</v>
      </c>
      <c r="N316" s="6">
        <f t="shared" si="28"/>
        <v>99.92063332514563</v>
      </c>
      <c r="O316" s="6"/>
    </row>
    <row r="317" spans="1:15">
      <c r="A317" s="11">
        <v>475</v>
      </c>
      <c r="B317" s="6">
        <v>56.408999999999999</v>
      </c>
      <c r="C317" s="6">
        <v>0.153</v>
      </c>
      <c r="D317" s="6">
        <v>22.120816265954293</v>
      </c>
      <c r="E317" s="6">
        <v>0.86582796176928201</v>
      </c>
      <c r="F317" s="6"/>
      <c r="G317" s="6">
        <v>0.19</v>
      </c>
      <c r="H317" s="6">
        <v>0.26817599999999997</v>
      </c>
      <c r="I317" s="6">
        <v>20.277000000000001</v>
      </c>
      <c r="J317" s="6"/>
      <c r="K317" s="6"/>
      <c r="L317" s="6">
        <v>2E-3</v>
      </c>
      <c r="M317" s="6">
        <v>8.5000000000000006E-2</v>
      </c>
      <c r="N317" s="6">
        <f t="shared" si="28"/>
        <v>100.37082022772356</v>
      </c>
      <c r="O317" s="6"/>
    </row>
    <row r="318" spans="1:15">
      <c r="A318" s="11">
        <v>475</v>
      </c>
      <c r="B318" s="6">
        <v>55.933999999999997</v>
      </c>
      <c r="C318" s="6">
        <v>0.157</v>
      </c>
      <c r="D318" s="6">
        <v>22.176935920745056</v>
      </c>
      <c r="E318" s="6">
        <v>0.75414536563680823</v>
      </c>
      <c r="F318" s="6"/>
      <c r="G318" s="6">
        <v>0.17100000000000001</v>
      </c>
      <c r="H318" s="6">
        <v>0.16516800000000001</v>
      </c>
      <c r="I318" s="6">
        <v>20.341999999999999</v>
      </c>
      <c r="J318" s="6"/>
      <c r="K318" s="6">
        <v>0.01</v>
      </c>
      <c r="L318" s="6"/>
      <c r="M318" s="6">
        <v>0.106</v>
      </c>
      <c r="N318" s="6">
        <f t="shared" si="28"/>
        <v>99.816249286381847</v>
      </c>
      <c r="O318" s="6"/>
    </row>
    <row r="319" spans="1:15">
      <c r="A319" s="11">
        <v>475</v>
      </c>
      <c r="B319" s="6">
        <v>56.192</v>
      </c>
      <c r="C319" s="6">
        <v>9.5000000000000001E-2</v>
      </c>
      <c r="D319" s="6">
        <v>22.17462857142857</v>
      </c>
      <c r="E319" s="6">
        <v>0.71730162258279617</v>
      </c>
      <c r="F319" s="6">
        <v>0.01</v>
      </c>
      <c r="G319" s="6">
        <v>0.14599999999999999</v>
      </c>
      <c r="H319" s="6">
        <v>0.27528000000000002</v>
      </c>
      <c r="I319" s="6">
        <v>20.146000000000001</v>
      </c>
      <c r="J319" s="6">
        <v>3.7999999999999999E-2</v>
      </c>
      <c r="K319" s="6"/>
      <c r="L319" s="6"/>
      <c r="M319" s="6">
        <v>3.9E-2</v>
      </c>
      <c r="N319" s="6">
        <f t="shared" si="28"/>
        <v>99.833210194011372</v>
      </c>
      <c r="O319" s="6"/>
    </row>
    <row r="320" spans="1:15">
      <c r="A320" s="11">
        <v>475</v>
      </c>
      <c r="B320" s="6">
        <v>56.636000000000003</v>
      </c>
      <c r="C320" s="6">
        <v>0.157</v>
      </c>
      <c r="D320" s="6">
        <v>21.869719841181492</v>
      </c>
      <c r="E320" s="6">
        <v>0.86697932873971995</v>
      </c>
      <c r="F320" s="6"/>
      <c r="G320" s="6">
        <v>0.182</v>
      </c>
      <c r="H320" s="6">
        <v>0.23088</v>
      </c>
      <c r="I320" s="6">
        <v>20.097000000000001</v>
      </c>
      <c r="J320" s="6"/>
      <c r="K320" s="6"/>
      <c r="L320" s="6"/>
      <c r="M320" s="6">
        <v>9.2999999999999999E-2</v>
      </c>
      <c r="N320" s="6">
        <f t="shared" si="28"/>
        <v>100.13257916992121</v>
      </c>
      <c r="O320" s="6"/>
    </row>
    <row r="321" spans="1:15">
      <c r="A321" s="11">
        <v>475</v>
      </c>
      <c r="B321" s="6">
        <v>56.057000000000002</v>
      </c>
      <c r="C321" s="6">
        <v>0.128</v>
      </c>
      <c r="D321" s="6">
        <v>21.923749443372422</v>
      </c>
      <c r="E321" s="6">
        <v>0.73342076016892643</v>
      </c>
      <c r="F321" s="6"/>
      <c r="G321" s="6">
        <v>0.183</v>
      </c>
      <c r="H321" s="6">
        <v>0.23798400000000003</v>
      </c>
      <c r="I321" s="6">
        <v>20.324999999999999</v>
      </c>
      <c r="J321" s="6"/>
      <c r="K321" s="6">
        <v>3.4000000000000002E-2</v>
      </c>
      <c r="L321" s="6"/>
      <c r="M321" s="6">
        <v>9.0999999999999998E-2</v>
      </c>
      <c r="N321" s="6">
        <f t="shared" si="28"/>
        <v>99.713154203541364</v>
      </c>
      <c r="O321" s="6"/>
    </row>
    <row r="322" spans="1:15">
      <c r="A322" s="11">
        <v>475</v>
      </c>
      <c r="B322" s="6">
        <v>56.344000000000001</v>
      </c>
      <c r="C322" s="6">
        <v>0.104</v>
      </c>
      <c r="D322" s="6">
        <v>22.09570193342487</v>
      </c>
      <c r="E322" s="6">
        <v>0.82553011780395646</v>
      </c>
      <c r="F322" s="6"/>
      <c r="G322" s="6">
        <v>0.18099999999999999</v>
      </c>
      <c r="H322" s="6">
        <v>0.20157600000000001</v>
      </c>
      <c r="I322" s="6">
        <v>20.274999999999999</v>
      </c>
      <c r="J322" s="6"/>
      <c r="K322" s="6"/>
      <c r="L322" s="6"/>
      <c r="M322" s="6">
        <v>6.6000000000000003E-2</v>
      </c>
      <c r="N322" s="6">
        <f t="shared" si="28"/>
        <v>100.09280805122881</v>
      </c>
      <c r="O322" s="6"/>
    </row>
    <row r="323" spans="1:15">
      <c r="A323" s="11">
        <v>475</v>
      </c>
      <c r="B323" s="6">
        <v>56.454999999999998</v>
      </c>
      <c r="C323" s="6">
        <v>0.14299999999999999</v>
      </c>
      <c r="D323" s="6">
        <v>22.297930676167148</v>
      </c>
      <c r="E323" s="6">
        <v>0.72996665925761284</v>
      </c>
      <c r="F323" s="6">
        <v>5.0000000000000001E-3</v>
      </c>
      <c r="G323" s="6">
        <v>0.19</v>
      </c>
      <c r="H323" s="6">
        <v>0.25041599999999997</v>
      </c>
      <c r="I323" s="6">
        <v>20.22</v>
      </c>
      <c r="J323" s="6">
        <v>2.9000000000000001E-2</v>
      </c>
      <c r="K323" s="6"/>
      <c r="L323" s="6">
        <v>1E-3</v>
      </c>
      <c r="M323" s="6">
        <v>5.1999999999999998E-2</v>
      </c>
      <c r="N323" s="6">
        <f t="shared" si="28"/>
        <v>100.37331333542477</v>
      </c>
      <c r="O323" s="6"/>
    </row>
    <row r="324" spans="1:15">
      <c r="A324" s="11">
        <v>475</v>
      </c>
      <c r="B324" s="6">
        <v>56.244</v>
      </c>
      <c r="C324" s="6">
        <v>0.13900000000000001</v>
      </c>
      <c r="D324" s="6">
        <v>22.213182408610134</v>
      </c>
      <c r="E324" s="6">
        <v>0.8059568793065125</v>
      </c>
      <c r="F324" s="6"/>
      <c r="G324" s="6">
        <v>0.17299999999999999</v>
      </c>
      <c r="H324" s="6">
        <v>0.21756</v>
      </c>
      <c r="I324" s="6">
        <v>20.372</v>
      </c>
      <c r="J324" s="6">
        <v>4.0000000000000001E-3</v>
      </c>
      <c r="K324" s="6"/>
      <c r="L324" s="6"/>
      <c r="M324" s="6">
        <v>0.123</v>
      </c>
      <c r="N324" s="6">
        <f t="shared" si="28"/>
        <v>100.29169928791666</v>
      </c>
      <c r="O324" s="6"/>
    </row>
    <row r="325" spans="1:15">
      <c r="A325" s="11">
        <v>475</v>
      </c>
      <c r="B325" s="6">
        <v>56.765999999999998</v>
      </c>
      <c r="C325" s="6">
        <v>0.155</v>
      </c>
      <c r="D325" s="6">
        <v>21.849774346793346</v>
      </c>
      <c r="E325" s="6">
        <v>0.92569904423205163</v>
      </c>
      <c r="F325" s="6">
        <v>8.9999999999999993E-3</v>
      </c>
      <c r="G325" s="6">
        <v>0.18099999999999999</v>
      </c>
      <c r="H325" s="6">
        <v>0.26018399999999997</v>
      </c>
      <c r="I325" s="6">
        <v>20.100999999999999</v>
      </c>
      <c r="J325" s="6">
        <v>3.3000000000000002E-2</v>
      </c>
      <c r="K325" s="6"/>
      <c r="L325" s="6"/>
      <c r="M325" s="6">
        <v>9.9000000000000005E-2</v>
      </c>
      <c r="N325" s="6">
        <f t="shared" si="28"/>
        <v>100.37965739102539</v>
      </c>
      <c r="O325" s="6"/>
    </row>
    <row r="326" spans="1:15">
      <c r="A326" s="11">
        <v>475</v>
      </c>
      <c r="B326" s="6">
        <v>56.621000000000002</v>
      </c>
      <c r="C326" s="6">
        <v>0.125</v>
      </c>
      <c r="D326" s="6">
        <v>22.080195969268456</v>
      </c>
      <c r="E326" s="6">
        <v>0.79444320960213366</v>
      </c>
      <c r="F326" s="6"/>
      <c r="G326" s="6">
        <v>0.17899999999999999</v>
      </c>
      <c r="H326" s="6">
        <v>0.222</v>
      </c>
      <c r="I326" s="6">
        <v>20.244</v>
      </c>
      <c r="J326" s="6">
        <v>1.7999999999999999E-2</v>
      </c>
      <c r="K326" s="6"/>
      <c r="L326" s="6"/>
      <c r="M326" s="6">
        <v>0.11899999999999999</v>
      </c>
      <c r="N326" s="6">
        <f t="shared" ref="N326:N386" si="32">SUM(B326:M326)</f>
        <v>100.40263917887059</v>
      </c>
      <c r="O326" s="6"/>
    </row>
    <row r="327" spans="1:15">
      <c r="A327" s="11">
        <v>475</v>
      </c>
      <c r="B327" s="6">
        <v>56.938000000000002</v>
      </c>
      <c r="C327" s="6">
        <v>0.13300000000000001</v>
      </c>
      <c r="D327" s="6">
        <v>22.214612129760223</v>
      </c>
      <c r="E327" s="6">
        <v>0.88194709935541238</v>
      </c>
      <c r="F327" s="6"/>
      <c r="G327" s="6">
        <v>0.192</v>
      </c>
      <c r="H327" s="6">
        <v>0.27705600000000002</v>
      </c>
      <c r="I327" s="6">
        <v>20.105</v>
      </c>
      <c r="J327" s="6"/>
      <c r="K327" s="6"/>
      <c r="L327" s="6">
        <v>5.0000000000000001E-3</v>
      </c>
      <c r="M327" s="6">
        <v>2.8000000000000001E-2</v>
      </c>
      <c r="N327" s="6">
        <f t="shared" si="32"/>
        <v>100.77461522911564</v>
      </c>
      <c r="O327" s="6"/>
    </row>
    <row r="328" spans="1:15">
      <c r="A328" s="11">
        <v>475</v>
      </c>
      <c r="B328" s="6">
        <v>56.488999999999997</v>
      </c>
      <c r="C328" s="6">
        <v>9.7000000000000003E-2</v>
      </c>
      <c r="D328" s="6">
        <v>22.154898481867782</v>
      </c>
      <c r="E328" s="6">
        <v>0.78638364080906875</v>
      </c>
      <c r="F328" s="6"/>
      <c r="G328" s="6">
        <v>0.16500000000000001</v>
      </c>
      <c r="H328" s="6">
        <v>0.16072800000000001</v>
      </c>
      <c r="I328" s="6">
        <v>20.268000000000001</v>
      </c>
      <c r="J328" s="6">
        <v>4.0000000000000001E-3</v>
      </c>
      <c r="K328" s="6"/>
      <c r="L328" s="6"/>
      <c r="M328" s="6">
        <v>7.0000000000000001E-3</v>
      </c>
      <c r="N328" s="6">
        <f t="shared" si="32"/>
        <v>100.13201012267687</v>
      </c>
      <c r="O328" s="6"/>
    </row>
    <row r="329" spans="1:15">
      <c r="A329" s="12">
        <v>475</v>
      </c>
      <c r="B329" s="44">
        <v>56.526000000000003</v>
      </c>
      <c r="C329" s="44">
        <v>0.13100000000000001</v>
      </c>
      <c r="D329" s="44">
        <v>22.250706755753527</v>
      </c>
      <c r="E329" s="44">
        <v>0.69427428317403872</v>
      </c>
      <c r="F329" s="44"/>
      <c r="G329" s="44">
        <v>0.16400000000000001</v>
      </c>
      <c r="H329" s="44">
        <v>0.18292799999999998</v>
      </c>
      <c r="I329" s="44">
        <v>20.245000000000001</v>
      </c>
      <c r="J329" s="44">
        <v>1.0999999999999999E-2</v>
      </c>
      <c r="K329" s="44"/>
      <c r="L329" s="44"/>
      <c r="M329" s="44">
        <v>3.5999999999999997E-2</v>
      </c>
      <c r="N329" s="44">
        <f t="shared" si="32"/>
        <v>100.24090903892758</v>
      </c>
      <c r="O329" s="6"/>
    </row>
    <row r="330" spans="1:15">
      <c r="A330" s="9" t="s">
        <v>32</v>
      </c>
      <c r="B330" s="447">
        <f>AVERAGE(B299:B329)</f>
        <v>56.264096774193554</v>
      </c>
      <c r="C330" s="447">
        <f>AVERAGE(C299:C329)</f>
        <v>0.13</v>
      </c>
      <c r="D330" s="447">
        <f>AVERAGE(D299:D329)</f>
        <v>22.072199080722914</v>
      </c>
      <c r="E330" s="447">
        <v>0.79210333479124384</v>
      </c>
      <c r="F330" s="447">
        <f t="shared" ref="F330:M330" si="33">AVERAGE(F299:F329)</f>
        <v>1.0846153846153847E-2</v>
      </c>
      <c r="G330" s="447">
        <f t="shared" si="33"/>
        <v>0.17535483870967744</v>
      </c>
      <c r="H330" s="447">
        <f t="shared" si="33"/>
        <v>0.22426296774193555</v>
      </c>
      <c r="I330" s="447">
        <f t="shared" si="33"/>
        <v>20.256645161290319</v>
      </c>
      <c r="J330" s="447">
        <f t="shared" si="33"/>
        <v>1.8416666666666668E-2</v>
      </c>
      <c r="K330" s="447">
        <f t="shared" si="33"/>
        <v>1.2E-2</v>
      </c>
      <c r="L330" s="447">
        <f t="shared" si="33"/>
        <v>8.4166666666666678E-3</v>
      </c>
      <c r="M330" s="447">
        <f t="shared" si="33"/>
        <v>5.9448275862068967E-2</v>
      </c>
      <c r="N330" s="447"/>
      <c r="O330" s="6"/>
    </row>
    <row r="331" spans="1:15">
      <c r="A331" s="11" t="s">
        <v>29</v>
      </c>
      <c r="B331" s="6">
        <f>MIN(B299:B329)</f>
        <v>55.564</v>
      </c>
      <c r="C331" s="6">
        <f>MIN(C299:C329)</f>
        <v>9.5000000000000001E-2</v>
      </c>
      <c r="D331" s="6">
        <f>MIN(D299:D329)</f>
        <v>21.849774346793346</v>
      </c>
      <c r="E331" s="6">
        <v>0.67585241164703269</v>
      </c>
      <c r="F331" s="6">
        <f t="shared" ref="F331:M331" si="34">MIN(F299:F329)</f>
        <v>2E-3</v>
      </c>
      <c r="G331" s="6">
        <f t="shared" si="34"/>
        <v>0.13700000000000001</v>
      </c>
      <c r="H331" s="6">
        <f t="shared" si="34"/>
        <v>9.9456000000000003E-2</v>
      </c>
      <c r="I331" s="6">
        <f t="shared" si="34"/>
        <v>20.027999999999999</v>
      </c>
      <c r="J331" s="6">
        <f t="shared" si="34"/>
        <v>3.0000000000000001E-3</v>
      </c>
      <c r="K331" s="6">
        <f t="shared" si="34"/>
        <v>3.0000000000000001E-3</v>
      </c>
      <c r="L331" s="6">
        <f t="shared" si="34"/>
        <v>1E-3</v>
      </c>
      <c r="M331" s="6">
        <f t="shared" si="34"/>
        <v>7.0000000000000001E-3</v>
      </c>
      <c r="N331" s="6"/>
      <c r="O331" s="6"/>
    </row>
    <row r="332" spans="1:15">
      <c r="A332" s="12" t="s">
        <v>30</v>
      </c>
      <c r="B332" s="44">
        <f>MAX(B299:B329)</f>
        <v>56.938000000000002</v>
      </c>
      <c r="C332" s="44">
        <f>MAX(C299:C329)</f>
        <v>0.16</v>
      </c>
      <c r="D332" s="44">
        <f>MAX(D299:D329)</f>
        <v>22.297930676167148</v>
      </c>
      <c r="E332" s="44">
        <v>0.99132696154701039</v>
      </c>
      <c r="F332" s="44">
        <f t="shared" ref="F332:M332" si="35">MAX(F299:F329)</f>
        <v>2.5000000000000001E-2</v>
      </c>
      <c r="G332" s="44">
        <f t="shared" si="35"/>
        <v>0.20899999999999999</v>
      </c>
      <c r="H332" s="44">
        <f t="shared" si="35"/>
        <v>0.29659200000000002</v>
      </c>
      <c r="I332" s="44">
        <f t="shared" si="35"/>
        <v>20.456</v>
      </c>
      <c r="J332" s="44">
        <f t="shared" si="35"/>
        <v>3.9E-2</v>
      </c>
      <c r="K332" s="44">
        <f t="shared" si="35"/>
        <v>3.4000000000000002E-2</v>
      </c>
      <c r="L332" s="44">
        <f t="shared" si="35"/>
        <v>1.7999999999999999E-2</v>
      </c>
      <c r="M332" s="44">
        <f t="shared" si="35"/>
        <v>0.123</v>
      </c>
      <c r="N332" s="44"/>
      <c r="O332" s="6"/>
    </row>
    <row r="333" spans="1:15">
      <c r="A333" s="11">
        <v>476</v>
      </c>
      <c r="B333" s="6">
        <v>55.896258999999993</v>
      </c>
      <c r="C333" s="6">
        <v>0.111</v>
      </c>
      <c r="D333" s="6">
        <v>22.559550999999999</v>
      </c>
      <c r="E333" s="6">
        <v>0.77033007334963322</v>
      </c>
      <c r="F333" s="6"/>
      <c r="G333" s="6">
        <v>0.17699999999999999</v>
      </c>
      <c r="H333" s="6">
        <v>0.16228799999999999</v>
      </c>
      <c r="I333" s="6">
        <v>20.52</v>
      </c>
      <c r="J333" s="6">
        <v>2E-3</v>
      </c>
      <c r="K333" s="6">
        <v>6.0000000000000001E-3</v>
      </c>
      <c r="L333" s="6">
        <v>0.01</v>
      </c>
      <c r="M333" s="6">
        <v>3.1E-2</v>
      </c>
      <c r="N333" s="6">
        <f t="shared" si="32"/>
        <v>100.24542807334963</v>
      </c>
      <c r="O333" s="6"/>
    </row>
    <row r="334" spans="1:15">
      <c r="A334" s="11">
        <v>476</v>
      </c>
      <c r="B334" s="6">
        <v>55.8922898</v>
      </c>
      <c r="C334" s="6">
        <v>0.107</v>
      </c>
      <c r="D334" s="6">
        <v>22.424254999999999</v>
      </c>
      <c r="E334" s="6">
        <v>0.73933318515225599</v>
      </c>
      <c r="F334" s="6"/>
      <c r="G334" s="6">
        <v>0.157</v>
      </c>
      <c r="H334" s="6">
        <v>0.193158</v>
      </c>
      <c r="I334" s="6">
        <v>20.323</v>
      </c>
      <c r="J334" s="6">
        <v>2E-3</v>
      </c>
      <c r="K334" s="6">
        <v>3.5999999999999997E-2</v>
      </c>
      <c r="L334" s="6"/>
      <c r="M334" s="6">
        <v>6.5000000000000002E-2</v>
      </c>
      <c r="N334" s="6">
        <f t="shared" si="32"/>
        <v>99.939035985152245</v>
      </c>
      <c r="O334" s="6"/>
    </row>
    <row r="335" spans="1:15">
      <c r="A335" s="11">
        <v>476</v>
      </c>
      <c r="B335" s="6">
        <v>55.805959699999995</v>
      </c>
      <c r="C335" s="6">
        <v>0.17199999999999999</v>
      </c>
      <c r="D335" s="6">
        <v>22.341808999999998</v>
      </c>
      <c r="E335" s="6">
        <v>0.79903089575461206</v>
      </c>
      <c r="F335" s="6">
        <v>5.0000000000000001E-3</v>
      </c>
      <c r="G335" s="6">
        <v>0.17</v>
      </c>
      <c r="H335" s="6">
        <v>0.15170399999999998</v>
      </c>
      <c r="I335" s="6">
        <v>20.599</v>
      </c>
      <c r="J335" s="6">
        <v>5.0000000000000001E-3</v>
      </c>
      <c r="K335" s="6">
        <v>2.5999999999999999E-2</v>
      </c>
      <c r="L335" s="6">
        <v>1E-3</v>
      </c>
      <c r="M335" s="6">
        <v>5.0999999999999997E-2</v>
      </c>
      <c r="N335" s="6">
        <f t="shared" si="32"/>
        <v>100.1275035957546</v>
      </c>
      <c r="O335" s="6"/>
    </row>
    <row r="336" spans="1:15">
      <c r="A336" s="11">
        <v>476</v>
      </c>
      <c r="B336" s="6">
        <v>55.561853900000003</v>
      </c>
      <c r="C336" s="6">
        <v>0.14499999999999999</v>
      </c>
      <c r="D336" s="6">
        <v>22.127237999999998</v>
      </c>
      <c r="E336" s="6">
        <v>1.0825950211158033</v>
      </c>
      <c r="F336" s="6"/>
      <c r="G336" s="6">
        <v>0.20100000000000001</v>
      </c>
      <c r="H336" s="6">
        <v>0.16581599999999999</v>
      </c>
      <c r="I336" s="6">
        <v>20.582999999999998</v>
      </c>
      <c r="J336" s="6">
        <v>1.0999999999999999E-2</v>
      </c>
      <c r="K336" s="6"/>
      <c r="L336" s="6"/>
      <c r="M336" s="6"/>
      <c r="N336" s="6">
        <f t="shared" si="32"/>
        <v>99.877502921115806</v>
      </c>
      <c r="O336" s="6"/>
    </row>
    <row r="337" spans="1:15">
      <c r="A337" s="11">
        <v>476</v>
      </c>
      <c r="B337" s="6">
        <v>55.528115700000001</v>
      </c>
      <c r="C337" s="6">
        <v>0.13500000000000001</v>
      </c>
      <c r="D337" s="6">
        <v>22.180088000000001</v>
      </c>
      <c r="E337" s="6">
        <v>0.77262613914203149</v>
      </c>
      <c r="F337" s="6"/>
      <c r="G337" s="6">
        <v>0.14899999999999999</v>
      </c>
      <c r="H337" s="6">
        <v>0.116424</v>
      </c>
      <c r="I337" s="6">
        <v>20.606000000000002</v>
      </c>
      <c r="J337" s="6">
        <v>1.2999999999999999E-2</v>
      </c>
      <c r="K337" s="6"/>
      <c r="L337" s="6">
        <v>1.0999999999999999E-2</v>
      </c>
      <c r="M337" s="6">
        <v>0.02</v>
      </c>
      <c r="N337" s="6">
        <f t="shared" si="32"/>
        <v>99.531253839142025</v>
      </c>
      <c r="O337" s="6"/>
    </row>
    <row r="338" spans="1:15">
      <c r="A338" s="11">
        <v>476</v>
      </c>
      <c r="B338" s="6">
        <v>55.3951475</v>
      </c>
      <c r="C338" s="6">
        <v>0.104</v>
      </c>
      <c r="D338" s="6">
        <v>22.616628999999996</v>
      </c>
      <c r="E338" s="6">
        <v>0.68767170482329398</v>
      </c>
      <c r="F338" s="6"/>
      <c r="G338" s="6">
        <v>0.13900000000000001</v>
      </c>
      <c r="H338" s="6">
        <v>0.14729400000000001</v>
      </c>
      <c r="I338" s="6">
        <v>20.393999999999998</v>
      </c>
      <c r="J338" s="6">
        <v>0.03</v>
      </c>
      <c r="K338" s="6"/>
      <c r="L338" s="6"/>
      <c r="M338" s="6">
        <v>8.7999999999999995E-2</v>
      </c>
      <c r="N338" s="6">
        <f t="shared" si="32"/>
        <v>99.601742204823267</v>
      </c>
      <c r="O338" s="6"/>
    </row>
    <row r="339" spans="1:15">
      <c r="A339" s="11">
        <v>476</v>
      </c>
      <c r="B339" s="6">
        <v>55.796036699999995</v>
      </c>
      <c r="C339" s="6">
        <v>0.13400000000000001</v>
      </c>
      <c r="D339" s="6">
        <v>22.356606999999997</v>
      </c>
      <c r="E339" s="6">
        <v>0.82428761947099349</v>
      </c>
      <c r="F339" s="6"/>
      <c r="G339" s="6">
        <v>0.16800000000000001</v>
      </c>
      <c r="H339" s="6">
        <v>0.19756799999999999</v>
      </c>
      <c r="I339" s="6">
        <v>20.501000000000001</v>
      </c>
      <c r="J339" s="6"/>
      <c r="K339" s="6"/>
      <c r="L339" s="6">
        <v>8.9999999999999993E-3</v>
      </c>
      <c r="M339" s="6">
        <v>5.5E-2</v>
      </c>
      <c r="N339" s="6">
        <f t="shared" si="32"/>
        <v>100.041499319471</v>
      </c>
      <c r="O339" s="6"/>
    </row>
    <row r="340" spans="1:15">
      <c r="A340" s="11">
        <v>476</v>
      </c>
      <c r="B340" s="6">
        <v>55.757336999999993</v>
      </c>
      <c r="C340" s="6">
        <v>0.121</v>
      </c>
      <c r="D340" s="6">
        <v>22.628256</v>
      </c>
      <c r="E340" s="6">
        <v>0.70144809957768384</v>
      </c>
      <c r="F340" s="6">
        <v>1.4E-2</v>
      </c>
      <c r="G340" s="6">
        <v>0.18</v>
      </c>
      <c r="H340" s="6">
        <v>0.18786600000000001</v>
      </c>
      <c r="I340" s="6">
        <v>20.468</v>
      </c>
      <c r="J340" s="6">
        <v>5.0000000000000001E-3</v>
      </c>
      <c r="K340" s="6"/>
      <c r="L340" s="6">
        <v>4.0000000000000001E-3</v>
      </c>
      <c r="M340" s="6">
        <v>6.7000000000000004E-2</v>
      </c>
      <c r="N340" s="6">
        <f t="shared" si="32"/>
        <v>100.13390709957768</v>
      </c>
      <c r="O340" s="6"/>
    </row>
    <row r="341" spans="1:15">
      <c r="A341" s="11">
        <v>476</v>
      </c>
      <c r="B341" s="6">
        <v>55.381255299999999</v>
      </c>
      <c r="C341" s="6">
        <v>0.11600000000000001</v>
      </c>
      <c r="D341" s="6">
        <v>22.451736999999998</v>
      </c>
      <c r="E341" s="6">
        <v>0.71637252722827283</v>
      </c>
      <c r="F341" s="6">
        <v>1.4999999999999999E-2</v>
      </c>
      <c r="G341" s="6">
        <v>0.13900000000000001</v>
      </c>
      <c r="H341" s="6">
        <v>0.14112</v>
      </c>
      <c r="I341" s="6">
        <v>20.617000000000001</v>
      </c>
      <c r="J341" s="6"/>
      <c r="K341" s="6">
        <v>8.0000000000000002E-3</v>
      </c>
      <c r="L341" s="6"/>
      <c r="M341" s="6">
        <v>3.5000000000000003E-2</v>
      </c>
      <c r="N341" s="6">
        <f t="shared" si="32"/>
        <v>99.620484827228267</v>
      </c>
      <c r="O341" s="6"/>
    </row>
    <row r="342" spans="1:15">
      <c r="A342" s="11">
        <v>476</v>
      </c>
      <c r="B342" s="6">
        <v>55.299886699999995</v>
      </c>
      <c r="C342" s="6">
        <v>0.14499999999999999</v>
      </c>
      <c r="D342" s="6">
        <v>22.414741999999997</v>
      </c>
      <c r="E342" s="6">
        <v>0.7427772838408534</v>
      </c>
      <c r="F342" s="6">
        <v>8.9999999999999993E-3</v>
      </c>
      <c r="G342" s="6">
        <v>0.17</v>
      </c>
      <c r="H342" s="6">
        <v>0.16934399999999999</v>
      </c>
      <c r="I342" s="6">
        <v>20.431999999999999</v>
      </c>
      <c r="J342" s="6">
        <v>0.03</v>
      </c>
      <c r="K342" s="6"/>
      <c r="L342" s="6">
        <v>1E-3</v>
      </c>
      <c r="M342" s="6">
        <v>4.5999999999999999E-2</v>
      </c>
      <c r="N342" s="6">
        <f t="shared" si="32"/>
        <v>99.459749983840865</v>
      </c>
      <c r="O342" s="6"/>
    </row>
    <row r="343" spans="1:15">
      <c r="A343" s="11">
        <v>476</v>
      </c>
      <c r="B343" s="6">
        <v>55.696806699999996</v>
      </c>
      <c r="C343" s="6">
        <v>0.154</v>
      </c>
      <c r="D343" s="6">
        <v>22.343922999999997</v>
      </c>
      <c r="E343" s="6">
        <v>0.81969548788619684</v>
      </c>
      <c r="F343" s="6">
        <v>2.1999999999999999E-2</v>
      </c>
      <c r="G343" s="6">
        <v>0.17299999999999999</v>
      </c>
      <c r="H343" s="6">
        <v>0.13847400000000001</v>
      </c>
      <c r="I343" s="6">
        <v>20.460999999999999</v>
      </c>
      <c r="J343" s="6">
        <v>8.0000000000000002E-3</v>
      </c>
      <c r="K343" s="6"/>
      <c r="L343" s="6">
        <v>1.4E-2</v>
      </c>
      <c r="M343" s="6">
        <v>8.6999999999999994E-2</v>
      </c>
      <c r="N343" s="6">
        <f t="shared" si="32"/>
        <v>99.917899187886192</v>
      </c>
      <c r="O343" s="6"/>
    </row>
    <row r="344" spans="1:15">
      <c r="A344" s="11">
        <v>476</v>
      </c>
      <c r="B344" s="6">
        <v>55.597576700000005</v>
      </c>
      <c r="C344" s="6">
        <v>9.0999999999999998E-2</v>
      </c>
      <c r="D344" s="6">
        <v>22.374575999999998</v>
      </c>
      <c r="E344" s="6">
        <v>0.73129695487886193</v>
      </c>
      <c r="F344" s="6">
        <v>1.0999999999999999E-2</v>
      </c>
      <c r="G344" s="6">
        <v>0.14099999999999999</v>
      </c>
      <c r="H344" s="6">
        <v>0.1764</v>
      </c>
      <c r="I344" s="6">
        <v>20.45</v>
      </c>
      <c r="J344" s="6"/>
      <c r="K344" s="6"/>
      <c r="L344" s="6"/>
      <c r="M344" s="6">
        <v>7.4999999999999997E-2</v>
      </c>
      <c r="N344" s="6">
        <f t="shared" si="32"/>
        <v>99.647849654878868</v>
      </c>
      <c r="O344" s="6"/>
    </row>
    <row r="345" spans="1:15">
      <c r="A345" s="11">
        <v>476</v>
      </c>
      <c r="B345" s="6">
        <v>55.073642299999996</v>
      </c>
      <c r="C345" s="6">
        <v>0.128</v>
      </c>
      <c r="D345" s="6">
        <v>22.107154999999999</v>
      </c>
      <c r="E345" s="6">
        <v>0.70144809957768384</v>
      </c>
      <c r="F345" s="6">
        <v>2.5000000000000001E-2</v>
      </c>
      <c r="G345" s="6">
        <v>0.14099999999999999</v>
      </c>
      <c r="H345" s="6">
        <v>0.17199</v>
      </c>
      <c r="I345" s="6">
        <v>20.532</v>
      </c>
      <c r="J345" s="6"/>
      <c r="K345" s="6"/>
      <c r="L345" s="6"/>
      <c r="M345" s="6">
        <v>1.2E-2</v>
      </c>
      <c r="N345" s="6">
        <f t="shared" si="32"/>
        <v>98.892235399577686</v>
      </c>
      <c r="O345" s="6"/>
    </row>
    <row r="346" spans="1:15">
      <c r="A346" s="11">
        <v>476</v>
      </c>
      <c r="B346" s="6">
        <v>55.530100299999994</v>
      </c>
      <c r="C346" s="6">
        <v>0.122</v>
      </c>
      <c r="D346" s="6">
        <v>21.920065999999998</v>
      </c>
      <c r="E346" s="6">
        <v>0.81625138919759932</v>
      </c>
      <c r="F346" s="6">
        <v>1.6E-2</v>
      </c>
      <c r="G346" s="6">
        <v>0.17699999999999999</v>
      </c>
      <c r="H346" s="6">
        <v>0.13406399999999999</v>
      </c>
      <c r="I346" s="6">
        <v>20.395</v>
      </c>
      <c r="J346" s="6"/>
      <c r="K346" s="6">
        <v>5.0000000000000001E-3</v>
      </c>
      <c r="L346" s="6">
        <v>8.9999999999999993E-3</v>
      </c>
      <c r="M346" s="6"/>
      <c r="N346" s="6">
        <f t="shared" si="32"/>
        <v>99.124481689197594</v>
      </c>
      <c r="O346" s="6"/>
    </row>
    <row r="347" spans="1:15">
      <c r="A347" s="11">
        <v>476</v>
      </c>
      <c r="B347" s="6">
        <v>55.341563299999997</v>
      </c>
      <c r="C347" s="6">
        <v>0.129</v>
      </c>
      <c r="D347" s="6">
        <v>22.148378000000001</v>
      </c>
      <c r="E347" s="6">
        <v>0.79558679706601443</v>
      </c>
      <c r="F347" s="6">
        <v>8.9999999999999993E-3</v>
      </c>
      <c r="G347" s="6">
        <v>0.17799999999999999</v>
      </c>
      <c r="H347" s="6">
        <v>0.17199</v>
      </c>
      <c r="I347" s="6">
        <v>20.436</v>
      </c>
      <c r="J347" s="6">
        <v>5.0000000000000001E-3</v>
      </c>
      <c r="K347" s="6">
        <v>0.02</v>
      </c>
      <c r="L347" s="6">
        <v>2E-3</v>
      </c>
      <c r="M347" s="6">
        <v>0.05</v>
      </c>
      <c r="N347" s="6">
        <f t="shared" si="32"/>
        <v>99.286518097065979</v>
      </c>
      <c r="O347" s="6"/>
    </row>
    <row r="348" spans="1:15">
      <c r="A348" s="11">
        <v>476</v>
      </c>
      <c r="B348" s="6">
        <v>55.308817399999995</v>
      </c>
      <c r="C348" s="6">
        <v>0.11799999999999999</v>
      </c>
      <c r="D348" s="6">
        <v>21.973973000000001</v>
      </c>
      <c r="E348" s="6">
        <v>0.79903089575461206</v>
      </c>
      <c r="F348" s="6">
        <v>7.0000000000000001E-3</v>
      </c>
      <c r="G348" s="6">
        <v>0.17299999999999999</v>
      </c>
      <c r="H348" s="6">
        <v>0.17022600000000002</v>
      </c>
      <c r="I348" s="6">
        <v>20.379000000000001</v>
      </c>
      <c r="J348" s="6"/>
      <c r="K348" s="6"/>
      <c r="L348" s="6">
        <v>3.0000000000000001E-3</v>
      </c>
      <c r="M348" s="6">
        <v>6.8000000000000005E-2</v>
      </c>
      <c r="N348" s="6">
        <f t="shared" si="32"/>
        <v>99.000047295754626</v>
      </c>
      <c r="O348" s="6"/>
    </row>
    <row r="349" spans="1:15">
      <c r="A349" s="11">
        <v>476</v>
      </c>
      <c r="B349" s="6">
        <v>55.569792299999996</v>
      </c>
      <c r="C349" s="6">
        <v>0.123</v>
      </c>
      <c r="D349" s="6">
        <v>22.371404999999999</v>
      </c>
      <c r="E349" s="6">
        <v>0.74622138252945092</v>
      </c>
      <c r="F349" s="6"/>
      <c r="G349" s="6">
        <v>0.17</v>
      </c>
      <c r="H349" s="6">
        <v>0.14729400000000001</v>
      </c>
      <c r="I349" s="6">
        <v>20.399999999999999</v>
      </c>
      <c r="J349" s="6">
        <v>1.9E-2</v>
      </c>
      <c r="K349" s="6">
        <v>8.9999999999999993E-3</v>
      </c>
      <c r="L349" s="6">
        <v>1.6E-2</v>
      </c>
      <c r="M349" s="6">
        <v>3.1E-2</v>
      </c>
      <c r="N349" s="6">
        <f t="shared" si="32"/>
        <v>99.602712682529472</v>
      </c>
      <c r="O349" s="6"/>
    </row>
    <row r="350" spans="1:15">
      <c r="A350" s="11">
        <v>476</v>
      </c>
      <c r="B350" s="6">
        <v>55.805959699999995</v>
      </c>
      <c r="C350" s="6">
        <v>9.5000000000000001E-2</v>
      </c>
      <c r="D350" s="6">
        <v>22.189600999999996</v>
      </c>
      <c r="E350" s="6">
        <v>0.71981662591687023</v>
      </c>
      <c r="F350" s="6">
        <v>2.5999999999999999E-2</v>
      </c>
      <c r="G350" s="6">
        <v>0.183</v>
      </c>
      <c r="H350" s="6">
        <v>0.12612599999999999</v>
      </c>
      <c r="I350" s="6">
        <v>20.37</v>
      </c>
      <c r="J350" s="6"/>
      <c r="K350" s="6"/>
      <c r="L350" s="6"/>
      <c r="M350" s="6">
        <v>0.112</v>
      </c>
      <c r="N350" s="6">
        <f t="shared" si="32"/>
        <v>99.627503325916877</v>
      </c>
      <c r="O350" s="6"/>
    </row>
    <row r="351" spans="1:15">
      <c r="A351" s="11">
        <v>476</v>
      </c>
      <c r="B351" s="6">
        <v>55.877405299999999</v>
      </c>
      <c r="C351" s="6">
        <v>0.121</v>
      </c>
      <c r="D351" s="6">
        <v>22.371404999999999</v>
      </c>
      <c r="E351" s="6">
        <v>0.78869859968881972</v>
      </c>
      <c r="F351" s="6"/>
      <c r="G351" s="6">
        <v>0.161</v>
      </c>
      <c r="H351" s="6">
        <v>0.19933200000000001</v>
      </c>
      <c r="I351" s="6">
        <v>20.393000000000001</v>
      </c>
      <c r="J351" s="6"/>
      <c r="K351" s="6"/>
      <c r="L351" s="6">
        <v>7.0000000000000001E-3</v>
      </c>
      <c r="M351" s="6">
        <v>5.3999999999999999E-2</v>
      </c>
      <c r="N351" s="6">
        <f t="shared" si="32"/>
        <v>99.972840899688819</v>
      </c>
      <c r="O351" s="6"/>
    </row>
    <row r="352" spans="1:15">
      <c r="A352" s="11">
        <v>476</v>
      </c>
      <c r="B352" s="6">
        <v>55.942897100000003</v>
      </c>
      <c r="C352" s="6">
        <v>0.125</v>
      </c>
      <c r="D352" s="6">
        <v>22.274160999999999</v>
      </c>
      <c r="E352" s="6">
        <v>0.77951433651922641</v>
      </c>
      <c r="F352" s="6"/>
      <c r="G352" s="6">
        <v>0.16800000000000001</v>
      </c>
      <c r="H352" s="6">
        <v>0.13318199999999999</v>
      </c>
      <c r="I352" s="6">
        <v>20.562000000000001</v>
      </c>
      <c r="J352" s="6">
        <v>2E-3</v>
      </c>
      <c r="K352" s="6"/>
      <c r="L352" s="6"/>
      <c r="M352" s="6">
        <v>5.8999999999999997E-2</v>
      </c>
      <c r="N352" s="6">
        <f t="shared" si="32"/>
        <v>100.04575443651923</v>
      </c>
      <c r="O352" s="6"/>
    </row>
    <row r="353" spans="1:15">
      <c r="A353" s="11">
        <v>476</v>
      </c>
      <c r="B353" s="6">
        <v>55.598568999999998</v>
      </c>
      <c r="C353" s="6">
        <v>0.124</v>
      </c>
      <c r="D353" s="6">
        <v>22.170574999999999</v>
      </c>
      <c r="E353" s="6">
        <v>0.77147810624583235</v>
      </c>
      <c r="F353" s="6"/>
      <c r="G353" s="6">
        <v>0.17599999999999999</v>
      </c>
      <c r="H353" s="6">
        <v>0.21432599999999999</v>
      </c>
      <c r="I353" s="6">
        <v>20.408000000000001</v>
      </c>
      <c r="J353" s="6"/>
      <c r="K353" s="6"/>
      <c r="L353" s="6"/>
      <c r="M353" s="6">
        <v>3.9E-2</v>
      </c>
      <c r="N353" s="6">
        <f t="shared" si="32"/>
        <v>99.501948106245848</v>
      </c>
      <c r="O353" s="6"/>
    </row>
    <row r="354" spans="1:15">
      <c r="A354" s="11">
        <v>476</v>
      </c>
      <c r="B354" s="6">
        <v>55.569792299999996</v>
      </c>
      <c r="C354" s="6">
        <v>0.14899999999999999</v>
      </c>
      <c r="D354" s="6">
        <v>22.157890999999999</v>
      </c>
      <c r="E354" s="6">
        <v>0.80132696154701022</v>
      </c>
      <c r="F354" s="6"/>
      <c r="G354" s="6">
        <v>0.191</v>
      </c>
      <c r="H354" s="6">
        <v>0.18257399999999999</v>
      </c>
      <c r="I354" s="6">
        <v>20.541</v>
      </c>
      <c r="J354" s="6">
        <v>7.0000000000000001E-3</v>
      </c>
      <c r="K354" s="6">
        <v>2.5000000000000001E-2</v>
      </c>
      <c r="L354" s="6">
        <v>3.0000000000000001E-3</v>
      </c>
      <c r="M354" s="6">
        <v>1.2999999999999999E-2</v>
      </c>
      <c r="N354" s="6">
        <f t="shared" si="32"/>
        <v>99.640584261547019</v>
      </c>
      <c r="O354" s="6"/>
    </row>
    <row r="355" spans="1:15">
      <c r="A355" s="11">
        <v>476</v>
      </c>
      <c r="B355" s="6">
        <v>55.604522799999998</v>
      </c>
      <c r="C355" s="6">
        <v>0.13</v>
      </c>
      <c r="D355" s="6">
        <v>22.188544</v>
      </c>
      <c r="E355" s="6">
        <v>0.82428761947099349</v>
      </c>
      <c r="F355" s="6"/>
      <c r="G355" s="6">
        <v>0.17199999999999999</v>
      </c>
      <c r="H355" s="6">
        <v>0.21609</v>
      </c>
      <c r="I355" s="6">
        <v>20.373999999999999</v>
      </c>
      <c r="J355" s="6"/>
      <c r="K355" s="6"/>
      <c r="L355" s="6">
        <v>3.0000000000000001E-3</v>
      </c>
      <c r="M355" s="6">
        <v>1.7999999999999999E-2</v>
      </c>
      <c r="N355" s="6">
        <f t="shared" si="32"/>
        <v>99.530444419470982</v>
      </c>
      <c r="O355" s="6"/>
    </row>
    <row r="356" spans="1:15">
      <c r="A356" s="11">
        <v>476</v>
      </c>
      <c r="B356" s="6">
        <v>55.861528499999999</v>
      </c>
      <c r="C356" s="6">
        <v>0.13500000000000001</v>
      </c>
      <c r="D356" s="6">
        <v>22.417912999999999</v>
      </c>
      <c r="E356" s="6">
        <v>0.85987663925316726</v>
      </c>
      <c r="F356" s="6"/>
      <c r="G356" s="6">
        <v>0.185</v>
      </c>
      <c r="H356" s="6">
        <v>0.14112</v>
      </c>
      <c r="I356" s="6">
        <v>20.396999999999998</v>
      </c>
      <c r="J356" s="6"/>
      <c r="K356" s="6"/>
      <c r="L356" s="6"/>
      <c r="M356" s="6">
        <v>2.9000000000000001E-2</v>
      </c>
      <c r="N356" s="6">
        <f t="shared" si="32"/>
        <v>100.02643813925317</v>
      </c>
      <c r="O356" s="6"/>
    </row>
    <row r="357" spans="1:15">
      <c r="A357" s="11">
        <v>476</v>
      </c>
      <c r="B357" s="6">
        <v>55.817867299999996</v>
      </c>
      <c r="C357" s="6">
        <v>0.121</v>
      </c>
      <c r="D357" s="6">
        <v>22.529955000000001</v>
      </c>
      <c r="E357" s="6">
        <v>0.71407646143587455</v>
      </c>
      <c r="F357" s="6"/>
      <c r="G357" s="6">
        <v>0.17100000000000001</v>
      </c>
      <c r="H357" s="6">
        <v>0.143766</v>
      </c>
      <c r="I357" s="6">
        <v>20.523</v>
      </c>
      <c r="J357" s="6">
        <v>1.2999999999999999E-2</v>
      </c>
      <c r="K357" s="6">
        <v>1.2E-2</v>
      </c>
      <c r="L357" s="6"/>
      <c r="M357" s="6">
        <v>4.2000000000000003E-2</v>
      </c>
      <c r="N357" s="6">
        <f t="shared" si="32"/>
        <v>100.08766476143589</v>
      </c>
      <c r="O357" s="6"/>
    </row>
    <row r="358" spans="1:15">
      <c r="A358" s="11">
        <v>476</v>
      </c>
      <c r="B358" s="6">
        <v>55.797028999999995</v>
      </c>
      <c r="C358" s="6">
        <v>0.13900000000000001</v>
      </c>
      <c r="D358" s="6">
        <v>22.130409</v>
      </c>
      <c r="E358" s="6">
        <v>0.85069237608357406</v>
      </c>
      <c r="F358" s="6"/>
      <c r="G358" s="6">
        <v>0.156</v>
      </c>
      <c r="H358" s="6">
        <v>0.11554200000000001</v>
      </c>
      <c r="I358" s="6">
        <v>20.428999999999998</v>
      </c>
      <c r="J358" s="6">
        <v>8.9999999999999993E-3</v>
      </c>
      <c r="K358" s="6"/>
      <c r="L358" s="6">
        <v>0.01</v>
      </c>
      <c r="M358" s="6">
        <v>0.04</v>
      </c>
      <c r="N358" s="6">
        <f t="shared" si="32"/>
        <v>99.676672376083602</v>
      </c>
      <c r="O358" s="6"/>
    </row>
    <row r="359" spans="1:15">
      <c r="A359" s="11">
        <v>476</v>
      </c>
      <c r="B359" s="6">
        <v>55.579715300000004</v>
      </c>
      <c r="C359" s="6">
        <v>0.11799999999999999</v>
      </c>
      <c r="D359" s="6">
        <v>22.557437</v>
      </c>
      <c r="E359" s="6">
        <v>0.70718826405867952</v>
      </c>
      <c r="F359" s="6"/>
      <c r="G359" s="6">
        <v>0.17100000000000001</v>
      </c>
      <c r="H359" s="6">
        <v>0.14288400000000001</v>
      </c>
      <c r="I359" s="6">
        <v>20.486999999999998</v>
      </c>
      <c r="J359" s="6"/>
      <c r="K359" s="6"/>
      <c r="L359" s="6"/>
      <c r="M359" s="6">
        <v>5.8999999999999997E-2</v>
      </c>
      <c r="N359" s="6">
        <f t="shared" si="32"/>
        <v>99.822224564058686</v>
      </c>
      <c r="O359" s="6"/>
    </row>
    <row r="360" spans="1:15">
      <c r="A360" s="11">
        <v>476</v>
      </c>
      <c r="B360" s="6">
        <v>55.860536199999991</v>
      </c>
      <c r="C360" s="6">
        <v>9.8000000000000004E-2</v>
      </c>
      <c r="D360" s="6">
        <v>22.535239999999998</v>
      </c>
      <c r="E360" s="6">
        <v>0.77033007334963322</v>
      </c>
      <c r="F360" s="6"/>
      <c r="G360" s="6">
        <v>0.17699999999999999</v>
      </c>
      <c r="H360" s="6">
        <v>0.17022600000000002</v>
      </c>
      <c r="I360" s="6">
        <v>20.434999999999999</v>
      </c>
      <c r="J360" s="6">
        <v>2.1000000000000001E-2</v>
      </c>
      <c r="K360" s="6"/>
      <c r="L360" s="6">
        <v>7.0000000000000001E-3</v>
      </c>
      <c r="M360" s="6"/>
      <c r="N360" s="6">
        <f t="shared" si="32"/>
        <v>100.07433227334963</v>
      </c>
      <c r="O360" s="6"/>
    </row>
    <row r="361" spans="1:15">
      <c r="A361" s="11">
        <v>476</v>
      </c>
      <c r="B361" s="6">
        <v>55.691845200000003</v>
      </c>
      <c r="C361" s="6">
        <v>0.14499999999999999</v>
      </c>
      <c r="D361" s="6">
        <v>22.612400999999998</v>
      </c>
      <c r="E361" s="6">
        <v>0.71981662591687023</v>
      </c>
      <c r="F361" s="6">
        <v>2.4E-2</v>
      </c>
      <c r="G361" s="6">
        <v>0.189</v>
      </c>
      <c r="H361" s="6">
        <v>0.19492200000000001</v>
      </c>
      <c r="I361" s="6">
        <v>20.422000000000001</v>
      </c>
      <c r="J361" s="6">
        <v>1.4999999999999999E-2</v>
      </c>
      <c r="K361" s="6"/>
      <c r="L361" s="6"/>
      <c r="M361" s="6">
        <v>8.5000000000000006E-2</v>
      </c>
      <c r="N361" s="6">
        <f t="shared" si="32"/>
        <v>100.09898482591687</v>
      </c>
      <c r="O361" s="6"/>
    </row>
    <row r="362" spans="1:15">
      <c r="A362" s="11">
        <v>476</v>
      </c>
      <c r="B362" s="6">
        <v>56.101665099999998</v>
      </c>
      <c r="C362" s="6">
        <v>0.14199999999999999</v>
      </c>
      <c r="D362" s="6">
        <v>22.622970999999996</v>
      </c>
      <c r="E362" s="6">
        <v>0.77492220493442976</v>
      </c>
      <c r="F362" s="6">
        <v>4.0000000000000001E-3</v>
      </c>
      <c r="G362" s="6">
        <v>0.18099999999999999</v>
      </c>
      <c r="H362" s="6">
        <v>0.16581599999999999</v>
      </c>
      <c r="I362" s="6">
        <v>20.431000000000001</v>
      </c>
      <c r="J362" s="6"/>
      <c r="K362" s="6"/>
      <c r="L362" s="6"/>
      <c r="M362" s="6">
        <v>6.9000000000000006E-2</v>
      </c>
      <c r="N362" s="6">
        <f t="shared" si="32"/>
        <v>100.49237430493443</v>
      </c>
      <c r="O362" s="6"/>
    </row>
    <row r="363" spans="1:15">
      <c r="A363" s="11">
        <v>476</v>
      </c>
      <c r="B363" s="6">
        <v>56.194941299999996</v>
      </c>
      <c r="C363" s="6">
        <v>0.13600000000000001</v>
      </c>
      <c r="D363" s="6">
        <v>22.616628999999996</v>
      </c>
      <c r="E363" s="6">
        <v>0.76573794176483656</v>
      </c>
      <c r="F363" s="6">
        <v>1E-3</v>
      </c>
      <c r="G363" s="6">
        <v>0.16700000000000001</v>
      </c>
      <c r="H363" s="6">
        <v>0.15523199999999998</v>
      </c>
      <c r="I363" s="6">
        <v>20.338999999999999</v>
      </c>
      <c r="J363" s="6"/>
      <c r="K363" s="6"/>
      <c r="L363" s="6">
        <v>1.4E-2</v>
      </c>
      <c r="M363" s="6"/>
      <c r="N363" s="6">
        <f t="shared" si="32"/>
        <v>100.38954024176483</v>
      </c>
      <c r="O363" s="6"/>
    </row>
    <row r="364" spans="1:15">
      <c r="A364" s="11">
        <v>476</v>
      </c>
      <c r="B364" s="6">
        <v>56.267379200000001</v>
      </c>
      <c r="C364" s="6">
        <v>9.6000000000000002E-2</v>
      </c>
      <c r="D364" s="6">
        <v>22.529955000000001</v>
      </c>
      <c r="E364" s="6">
        <v>0.84150811291398075</v>
      </c>
      <c r="F364" s="6"/>
      <c r="G364" s="6">
        <v>0.159</v>
      </c>
      <c r="H364" s="6">
        <v>0.14905800000000002</v>
      </c>
      <c r="I364" s="6">
        <v>20.379000000000001</v>
      </c>
      <c r="J364" s="6"/>
      <c r="K364" s="6"/>
      <c r="L364" s="6">
        <v>7.0000000000000001E-3</v>
      </c>
      <c r="M364" s="6">
        <v>3.9E-2</v>
      </c>
      <c r="N364" s="6">
        <f t="shared" si="32"/>
        <v>100.467900312914</v>
      </c>
      <c r="O364" s="6"/>
    </row>
    <row r="365" spans="1:15">
      <c r="A365" s="11">
        <v>476</v>
      </c>
      <c r="B365" s="6">
        <v>56.178072199999995</v>
      </c>
      <c r="C365" s="6">
        <v>0.126</v>
      </c>
      <c r="D365" s="6">
        <v>22.182202</v>
      </c>
      <c r="E365" s="6">
        <v>0.92301844854412085</v>
      </c>
      <c r="F365" s="6">
        <v>1.7999999999999999E-2</v>
      </c>
      <c r="G365" s="6">
        <v>0.215</v>
      </c>
      <c r="H365" s="6">
        <v>0.16934399999999999</v>
      </c>
      <c r="I365" s="6">
        <v>20.408000000000001</v>
      </c>
      <c r="J365" s="6"/>
      <c r="K365" s="6">
        <v>3.0000000000000001E-3</v>
      </c>
      <c r="L365" s="6"/>
      <c r="M365" s="6">
        <v>0.125</v>
      </c>
      <c r="N365" s="6">
        <f t="shared" si="32"/>
        <v>100.34763664854412</v>
      </c>
      <c r="O365" s="6"/>
    </row>
    <row r="366" spans="1:15">
      <c r="A366" s="11">
        <v>476</v>
      </c>
      <c r="B366" s="6">
        <v>56.181049099999996</v>
      </c>
      <c r="C366" s="6">
        <v>0.13200000000000001</v>
      </c>
      <c r="D366" s="6">
        <v>22.508815000000002</v>
      </c>
      <c r="E366" s="6">
        <v>0.80247499444320947</v>
      </c>
      <c r="F366" s="6"/>
      <c r="G366" s="6">
        <v>0.19</v>
      </c>
      <c r="H366" s="6">
        <v>0.172872</v>
      </c>
      <c r="I366" s="6">
        <v>20.405000000000001</v>
      </c>
      <c r="J366" s="6">
        <v>1.9E-2</v>
      </c>
      <c r="K366" s="6"/>
      <c r="L366" s="6"/>
      <c r="M366" s="6">
        <v>7.8E-2</v>
      </c>
      <c r="N366" s="6">
        <f t="shared" si="32"/>
        <v>100.48921109444322</v>
      </c>
      <c r="O366" s="6"/>
    </row>
    <row r="367" spans="1:15">
      <c r="A367" s="11">
        <v>476</v>
      </c>
      <c r="B367" s="6">
        <v>56.318978799999996</v>
      </c>
      <c r="C367" s="6">
        <v>0.123</v>
      </c>
      <c r="D367" s="6">
        <v>22.446452000000001</v>
      </c>
      <c r="E367" s="6">
        <v>0.74162925094465426</v>
      </c>
      <c r="F367" s="6"/>
      <c r="G367" s="6">
        <v>0.16600000000000001</v>
      </c>
      <c r="H367" s="6">
        <v>0.15170399999999998</v>
      </c>
      <c r="I367" s="6">
        <v>20.347999999999999</v>
      </c>
      <c r="J367" s="6"/>
      <c r="K367" s="6"/>
      <c r="L367" s="6">
        <v>8.0000000000000002E-3</v>
      </c>
      <c r="M367" s="6">
        <v>8.7999999999999995E-2</v>
      </c>
      <c r="N367" s="6">
        <f t="shared" si="32"/>
        <v>100.39176405094463</v>
      </c>
      <c r="O367" s="6"/>
    </row>
    <row r="368" spans="1:15">
      <c r="A368" s="11">
        <v>476</v>
      </c>
      <c r="B368" s="6">
        <v>56.669371000000005</v>
      </c>
      <c r="C368" s="6">
        <v>0.14399999999999999</v>
      </c>
      <c r="D368" s="6">
        <v>22.056269199999999</v>
      </c>
      <c r="E368" s="6">
        <v>0.93242942876194701</v>
      </c>
      <c r="F368" s="6"/>
      <c r="G368" s="6">
        <v>0.19700000000000001</v>
      </c>
      <c r="H368" s="6">
        <v>0.111</v>
      </c>
      <c r="I368" s="6">
        <v>20.447254200000003</v>
      </c>
      <c r="J368" s="6"/>
      <c r="K368" s="6"/>
      <c r="L368" s="6">
        <v>7.0000000000000001E-3</v>
      </c>
      <c r="M368" s="6">
        <v>2.5999999999999999E-2</v>
      </c>
      <c r="N368" s="6">
        <f t="shared" si="32"/>
        <v>100.59032382876197</v>
      </c>
      <c r="O368" s="6"/>
    </row>
    <row r="369" spans="1:15">
      <c r="A369" s="11">
        <v>476</v>
      </c>
      <c r="B369" s="6">
        <v>56.179741200000002</v>
      </c>
      <c r="C369" s="6">
        <v>0.17599999999999999</v>
      </c>
      <c r="D369" s="6">
        <v>21.7090833</v>
      </c>
      <c r="E369" s="6">
        <v>0.90909090909090895</v>
      </c>
      <c r="F369" s="6"/>
      <c r="G369" s="6">
        <v>0.223</v>
      </c>
      <c r="H369" s="6">
        <v>0.20499999999999999</v>
      </c>
      <c r="I369" s="6">
        <v>20.5107456</v>
      </c>
      <c r="J369" s="6">
        <v>2.1000000000000001E-2</v>
      </c>
      <c r="K369" s="6"/>
      <c r="L369" s="6"/>
      <c r="M369" s="6">
        <v>3.5000000000000003E-2</v>
      </c>
      <c r="N369" s="6">
        <f t="shared" si="32"/>
        <v>99.968661009090894</v>
      </c>
      <c r="O369" s="6"/>
    </row>
    <row r="370" spans="1:15">
      <c r="A370" s="11">
        <v>476</v>
      </c>
      <c r="B370" s="6">
        <v>56.725673400000005</v>
      </c>
      <c r="C370" s="6">
        <v>0.151</v>
      </c>
      <c r="D370" s="6">
        <v>21.9975308</v>
      </c>
      <c r="E370" s="6">
        <v>0.86685930206712603</v>
      </c>
      <c r="F370" s="6"/>
      <c r="G370" s="6">
        <v>0.20300000000000001</v>
      </c>
      <c r="H370" s="6">
        <v>0.28599999999999998</v>
      </c>
      <c r="I370" s="6">
        <v>20.232592800000003</v>
      </c>
      <c r="J370" s="6">
        <v>8.0000000000000002E-3</v>
      </c>
      <c r="K370" s="6">
        <v>4.0000000000000001E-3</v>
      </c>
      <c r="L370" s="6"/>
      <c r="M370" s="6">
        <v>0.112</v>
      </c>
      <c r="N370" s="6">
        <f t="shared" si="32"/>
        <v>100.58665630206714</v>
      </c>
      <c r="O370" s="6"/>
    </row>
    <row r="371" spans="1:15">
      <c r="A371" s="11">
        <v>476</v>
      </c>
      <c r="B371" s="6">
        <v>56.263189400000002</v>
      </c>
      <c r="C371" s="6">
        <v>0.13200000000000001</v>
      </c>
      <c r="D371" s="6">
        <v>22.193675099999997</v>
      </c>
      <c r="E371" s="6">
        <v>0.89575461213603025</v>
      </c>
      <c r="F371" s="6">
        <v>1E-3</v>
      </c>
      <c r="G371" s="6">
        <v>0.21099999999999999</v>
      </c>
      <c r="H371" s="6">
        <v>0.23599999999999999</v>
      </c>
      <c r="I371" s="6">
        <v>20.3817472</v>
      </c>
      <c r="J371" s="6">
        <v>1.4E-2</v>
      </c>
      <c r="K371" s="6"/>
      <c r="L371" s="6">
        <v>3.0000000000000001E-3</v>
      </c>
      <c r="M371" s="6">
        <v>6.6000000000000003E-2</v>
      </c>
      <c r="N371" s="6">
        <f t="shared" si="32"/>
        <v>100.39736631213603</v>
      </c>
      <c r="O371" s="6"/>
    </row>
    <row r="372" spans="1:15">
      <c r="A372" s="11">
        <v>476</v>
      </c>
      <c r="B372" s="6">
        <v>56.734722000000005</v>
      </c>
      <c r="C372" s="6">
        <v>0.13800000000000001</v>
      </c>
      <c r="D372" s="6">
        <v>22.000677500000002</v>
      </c>
      <c r="E372" s="6">
        <v>0.93576350300066669</v>
      </c>
      <c r="F372" s="6"/>
      <c r="G372" s="6">
        <v>0.21</v>
      </c>
      <c r="H372" s="6">
        <v>0.30599999999999999</v>
      </c>
      <c r="I372" s="6">
        <v>20.3867862</v>
      </c>
      <c r="J372" s="6">
        <v>2E-3</v>
      </c>
      <c r="K372" s="6"/>
      <c r="L372" s="6">
        <v>4.0000000000000001E-3</v>
      </c>
      <c r="M372" s="6">
        <v>2.4E-2</v>
      </c>
      <c r="N372" s="6">
        <f t="shared" si="32"/>
        <v>100.74194920300067</v>
      </c>
      <c r="O372" s="6"/>
    </row>
    <row r="373" spans="1:15">
      <c r="A373" s="11">
        <v>476</v>
      </c>
      <c r="B373" s="6">
        <v>56.272238000000002</v>
      </c>
      <c r="C373" s="6">
        <v>0.154</v>
      </c>
      <c r="D373" s="6">
        <v>22.038437899999998</v>
      </c>
      <c r="E373" s="6">
        <v>0.91131362525005544</v>
      </c>
      <c r="F373" s="6"/>
      <c r="G373" s="6">
        <v>0.219</v>
      </c>
      <c r="H373" s="6">
        <v>0.11600000000000001</v>
      </c>
      <c r="I373" s="6">
        <v>20.589354</v>
      </c>
      <c r="J373" s="6">
        <v>0</v>
      </c>
      <c r="K373" s="6"/>
      <c r="L373" s="6">
        <v>2E-3</v>
      </c>
      <c r="M373" s="6">
        <v>3.7999999999999999E-2</v>
      </c>
      <c r="N373" s="6">
        <f t="shared" si="32"/>
        <v>100.34034352525005</v>
      </c>
      <c r="O373" s="6"/>
    </row>
    <row r="374" spans="1:15">
      <c r="A374" s="11">
        <v>476</v>
      </c>
      <c r="B374" s="6">
        <v>56.799067600000001</v>
      </c>
      <c r="C374" s="6">
        <v>0.11</v>
      </c>
      <c r="D374" s="6">
        <v>21.892640799999999</v>
      </c>
      <c r="E374" s="6">
        <v>0.92576128028450755</v>
      </c>
      <c r="F374" s="6">
        <v>0.01</v>
      </c>
      <c r="G374" s="6">
        <v>0.20599999999999999</v>
      </c>
      <c r="H374" s="6">
        <v>0.29899999999999999</v>
      </c>
      <c r="I374" s="6">
        <v>20.329341600000003</v>
      </c>
      <c r="J374" s="6">
        <v>3.2000000000000001E-2</v>
      </c>
      <c r="K374" s="6"/>
      <c r="L374" s="6">
        <v>3.0000000000000001E-3</v>
      </c>
      <c r="M374" s="6">
        <v>2.5999999999999999E-2</v>
      </c>
      <c r="N374" s="6">
        <f t="shared" si="32"/>
        <v>100.63281128028451</v>
      </c>
      <c r="O374" s="6"/>
    </row>
    <row r="375" spans="1:15">
      <c r="A375" s="11">
        <v>476</v>
      </c>
      <c r="B375" s="6">
        <v>56.433102000000005</v>
      </c>
      <c r="C375" s="6">
        <v>0.14699999999999999</v>
      </c>
      <c r="D375" s="6">
        <v>22.0845895</v>
      </c>
      <c r="E375" s="6">
        <v>0.9668815292287174</v>
      </c>
      <c r="F375" s="6"/>
      <c r="G375" s="6">
        <v>0.219</v>
      </c>
      <c r="H375" s="6">
        <v>0.214</v>
      </c>
      <c r="I375" s="6">
        <v>20.320271399999999</v>
      </c>
      <c r="J375" s="6">
        <v>1.4999999999999999E-2</v>
      </c>
      <c r="K375" s="6"/>
      <c r="L375" s="6"/>
      <c r="M375" s="6">
        <v>3.1E-2</v>
      </c>
      <c r="N375" s="6">
        <f t="shared" si="32"/>
        <v>100.43084442922871</v>
      </c>
      <c r="O375" s="6"/>
    </row>
    <row r="376" spans="1:15">
      <c r="A376" s="11">
        <v>476</v>
      </c>
      <c r="B376" s="6">
        <v>56.590949800000004</v>
      </c>
      <c r="C376" s="6">
        <v>0.161</v>
      </c>
      <c r="D376" s="6">
        <v>21.5580417</v>
      </c>
      <c r="E376" s="6">
        <v>1.0202267170482329</v>
      </c>
      <c r="F376" s="6"/>
      <c r="G376" s="6">
        <v>0.27300000000000002</v>
      </c>
      <c r="H376" s="6">
        <v>0.26600000000000001</v>
      </c>
      <c r="I376" s="6">
        <v>20.248717599999999</v>
      </c>
      <c r="J376" s="6">
        <v>3.0000000000000001E-3</v>
      </c>
      <c r="K376" s="6"/>
      <c r="L376" s="6">
        <v>4.0000000000000001E-3</v>
      </c>
      <c r="M376" s="6"/>
      <c r="N376" s="6">
        <f t="shared" si="32"/>
        <v>100.12493581704825</v>
      </c>
      <c r="O376" s="6"/>
    </row>
    <row r="377" spans="1:15">
      <c r="A377" s="11">
        <v>476</v>
      </c>
      <c r="B377" s="6">
        <v>56.795046000000006</v>
      </c>
      <c r="C377" s="6">
        <v>0.16</v>
      </c>
      <c r="D377" s="6">
        <v>21.9052276</v>
      </c>
      <c r="E377" s="6">
        <v>0.92131584796621457</v>
      </c>
      <c r="F377" s="6"/>
      <c r="G377" s="6">
        <v>0.248</v>
      </c>
      <c r="H377" s="6">
        <v>0.29499999999999998</v>
      </c>
      <c r="I377" s="6">
        <v>20.250733200000003</v>
      </c>
      <c r="J377" s="6"/>
      <c r="K377" s="6">
        <v>8.9999999999999993E-3</v>
      </c>
      <c r="L377" s="6">
        <v>1.4E-2</v>
      </c>
      <c r="M377" s="6">
        <v>5.8000000000000003E-2</v>
      </c>
      <c r="N377" s="6">
        <f t="shared" si="32"/>
        <v>100.65632264796622</v>
      </c>
      <c r="O377" s="6"/>
    </row>
    <row r="378" spans="1:15">
      <c r="A378" s="11">
        <v>476</v>
      </c>
      <c r="B378" s="6">
        <v>56.099309200000008</v>
      </c>
      <c r="C378" s="6">
        <v>0.154</v>
      </c>
      <c r="D378" s="6">
        <v>21.903129800000002</v>
      </c>
      <c r="E378" s="6">
        <v>0.97132696154701037</v>
      </c>
      <c r="F378" s="6">
        <v>0.01</v>
      </c>
      <c r="G378" s="6">
        <v>0.247</v>
      </c>
      <c r="H378" s="6">
        <v>9.4E-2</v>
      </c>
      <c r="I378" s="6">
        <v>20.599432</v>
      </c>
      <c r="J378" s="6"/>
      <c r="K378" s="6"/>
      <c r="L378" s="6"/>
      <c r="M378" s="6">
        <v>6.8000000000000005E-2</v>
      </c>
      <c r="N378" s="6">
        <f t="shared" si="32"/>
        <v>100.146197961547</v>
      </c>
      <c r="O378" s="6"/>
    </row>
    <row r="379" spans="1:15">
      <c r="A379" s="11">
        <v>476</v>
      </c>
      <c r="B379" s="6">
        <v>56.938818200000007</v>
      </c>
      <c r="C379" s="6">
        <v>0.128</v>
      </c>
      <c r="D379" s="6">
        <v>21.795093099999999</v>
      </c>
      <c r="E379" s="6">
        <v>1.0068904200933542</v>
      </c>
      <c r="F379" s="6"/>
      <c r="G379" s="6">
        <v>0.23100000000000001</v>
      </c>
      <c r="H379" s="6">
        <v>0.17299999999999999</v>
      </c>
      <c r="I379" s="6">
        <v>20.4643868</v>
      </c>
      <c r="J379" s="6"/>
      <c r="K379" s="6"/>
      <c r="L379" s="6">
        <v>8.0000000000000002E-3</v>
      </c>
      <c r="M379" s="6">
        <v>0.01</v>
      </c>
      <c r="N379" s="6">
        <f t="shared" si="32"/>
        <v>100.75518852009336</v>
      </c>
      <c r="O379" s="6"/>
    </row>
    <row r="380" spans="1:15">
      <c r="A380" s="11">
        <v>476</v>
      </c>
      <c r="B380" s="6">
        <v>56.943845200000005</v>
      </c>
      <c r="C380" s="6">
        <v>0.13600000000000001</v>
      </c>
      <c r="D380" s="6">
        <v>21.8076799</v>
      </c>
      <c r="E380" s="6">
        <v>1.0513447432762835</v>
      </c>
      <c r="F380" s="6"/>
      <c r="G380" s="6">
        <v>0.24</v>
      </c>
      <c r="H380" s="6">
        <v>0.21099999999999999</v>
      </c>
      <c r="I380" s="6">
        <v>20.4008954</v>
      </c>
      <c r="J380" s="6">
        <v>0.01</v>
      </c>
      <c r="K380" s="6"/>
      <c r="L380" s="6"/>
      <c r="M380" s="6">
        <v>7.5999999999999998E-2</v>
      </c>
      <c r="N380" s="6">
        <f t="shared" si="32"/>
        <v>100.87676524327628</v>
      </c>
      <c r="O380" s="6"/>
    </row>
    <row r="381" spans="1:15">
      <c r="A381" s="11">
        <v>476</v>
      </c>
      <c r="B381" s="6">
        <v>56.407966999999999</v>
      </c>
      <c r="C381" s="6">
        <v>0.23899999999999999</v>
      </c>
      <c r="D381" s="6">
        <v>20.701090399999998</v>
      </c>
      <c r="E381" s="6">
        <v>1.5725716825961324</v>
      </c>
      <c r="F381" s="6"/>
      <c r="G381" s="6">
        <v>0.59799999999999998</v>
      </c>
      <c r="H381" s="6">
        <v>0.123</v>
      </c>
      <c r="I381" s="6">
        <v>19.905057800000002</v>
      </c>
      <c r="J381" s="6">
        <v>1.7999999999999999E-2</v>
      </c>
      <c r="K381" s="6"/>
      <c r="L381" s="6">
        <v>1E-3</v>
      </c>
      <c r="M381" s="6">
        <v>9.7000000000000003E-2</v>
      </c>
      <c r="N381" s="6">
        <f t="shared" si="32"/>
        <v>99.662686882596134</v>
      </c>
      <c r="O381" s="6"/>
    </row>
    <row r="382" spans="1:15">
      <c r="A382" s="11">
        <v>476</v>
      </c>
      <c r="B382" s="6">
        <v>56.847326800000005</v>
      </c>
      <c r="C382" s="6">
        <v>0.17</v>
      </c>
      <c r="D382" s="6">
        <v>21.861173799999996</v>
      </c>
      <c r="E382" s="6">
        <v>1.0602356079128694</v>
      </c>
      <c r="F382" s="6">
        <v>2.1999999999999999E-2</v>
      </c>
      <c r="G382" s="6">
        <v>0.27500000000000002</v>
      </c>
      <c r="H382" s="6">
        <v>0.19</v>
      </c>
      <c r="I382" s="6">
        <v>20.270889200000003</v>
      </c>
      <c r="J382" s="6">
        <v>3.0000000000000001E-3</v>
      </c>
      <c r="K382" s="6"/>
      <c r="L382" s="6"/>
      <c r="M382" s="6">
        <v>0.04</v>
      </c>
      <c r="N382" s="6">
        <f t="shared" si="32"/>
        <v>100.73962540791288</v>
      </c>
      <c r="O382" s="6"/>
    </row>
    <row r="383" spans="1:15">
      <c r="A383" s="11">
        <v>476</v>
      </c>
      <c r="B383" s="6">
        <v>55.929396600000004</v>
      </c>
      <c r="C383" s="6">
        <v>0.129</v>
      </c>
      <c r="D383" s="6">
        <v>21.962917099999999</v>
      </c>
      <c r="E383" s="6">
        <v>0.87463880862413868</v>
      </c>
      <c r="F383" s="6"/>
      <c r="G383" s="6">
        <v>0.217</v>
      </c>
      <c r="H383" s="6">
        <v>0.28599999999999998</v>
      </c>
      <c r="I383" s="6">
        <v>20.292053000000003</v>
      </c>
      <c r="J383" s="6"/>
      <c r="K383" s="6"/>
      <c r="L383" s="6">
        <v>7.0000000000000001E-3</v>
      </c>
      <c r="M383" s="6">
        <v>6.9000000000000006E-2</v>
      </c>
      <c r="N383" s="6">
        <f t="shared" si="32"/>
        <v>99.767005508624166</v>
      </c>
      <c r="O383" s="6"/>
    </row>
    <row r="384" spans="1:15">
      <c r="A384" s="11">
        <v>476</v>
      </c>
      <c r="B384" s="6">
        <v>55.929396600000004</v>
      </c>
      <c r="C384" s="6">
        <v>0.121</v>
      </c>
      <c r="D384" s="6">
        <v>21.902080899999998</v>
      </c>
      <c r="E384" s="6">
        <v>0.90797955101133576</v>
      </c>
      <c r="F384" s="6">
        <v>2E-3</v>
      </c>
      <c r="G384" s="6">
        <v>0.20300000000000001</v>
      </c>
      <c r="H384" s="6">
        <v>0.22800000000000001</v>
      </c>
      <c r="I384" s="6">
        <v>20.225538199999999</v>
      </c>
      <c r="J384" s="6"/>
      <c r="K384" s="6"/>
      <c r="L384" s="6"/>
      <c r="M384" s="6">
        <v>0.05</v>
      </c>
      <c r="N384" s="6">
        <f t="shared" si="32"/>
        <v>99.56899525101133</v>
      </c>
      <c r="O384" s="6"/>
    </row>
    <row r="385" spans="1:15">
      <c r="A385" s="11">
        <v>476</v>
      </c>
      <c r="B385" s="6">
        <v>55.912304800000008</v>
      </c>
      <c r="C385" s="6">
        <v>0.14499999999999999</v>
      </c>
      <c r="D385" s="6">
        <v>22.056269199999999</v>
      </c>
      <c r="E385" s="6">
        <v>0.90464547677261609</v>
      </c>
      <c r="F385" s="6">
        <v>4.0000000000000001E-3</v>
      </c>
      <c r="G385" s="6">
        <v>0.214</v>
      </c>
      <c r="H385" s="6">
        <v>0.26700000000000002</v>
      </c>
      <c r="I385" s="6">
        <v>20.215460200000003</v>
      </c>
      <c r="J385" s="6">
        <v>0.01</v>
      </c>
      <c r="K385" s="6"/>
      <c r="L385" s="6">
        <v>1.4E-2</v>
      </c>
      <c r="M385" s="6">
        <v>2.8000000000000001E-2</v>
      </c>
      <c r="N385" s="6">
        <f t="shared" si="32"/>
        <v>99.770679676772644</v>
      </c>
      <c r="O385" s="6"/>
    </row>
    <row r="386" spans="1:15">
      <c r="A386" s="12">
        <v>476</v>
      </c>
      <c r="B386" s="44">
        <v>56.421037200000008</v>
      </c>
      <c r="C386" s="44">
        <v>0.13700000000000001</v>
      </c>
      <c r="D386" s="44">
        <v>22.342618899999998</v>
      </c>
      <c r="E386" s="44">
        <v>0.70571238052900642</v>
      </c>
      <c r="F386" s="44">
        <v>1.9E-2</v>
      </c>
      <c r="G386" s="44">
        <v>0.14699999999999999</v>
      </c>
      <c r="H386" s="44">
        <v>0.187</v>
      </c>
      <c r="I386" s="44">
        <v>20.4915974</v>
      </c>
      <c r="J386" s="44"/>
      <c r="K386" s="44"/>
      <c r="L386" s="44"/>
      <c r="M386" s="44">
        <v>5.7000000000000002E-2</v>
      </c>
      <c r="N386" s="44">
        <f t="shared" si="32"/>
        <v>100.50796588052903</v>
      </c>
      <c r="O386" s="6"/>
    </row>
    <row r="387" spans="1:15">
      <c r="A387" s="9" t="s">
        <v>32</v>
      </c>
      <c r="B387" s="6">
        <f>AVERAGE(B333:B386)</f>
        <v>55.992123994444455</v>
      </c>
      <c r="C387" s="6">
        <f t="shared" ref="C387:M387" si="36">AVERAGE(C333:C386)</f>
        <v>0.1341111111111111</v>
      </c>
      <c r="D387" s="6">
        <f t="shared" si="36"/>
        <v>22.187984638888885</v>
      </c>
      <c r="E387" s="6">
        <v>0.84709517752916286</v>
      </c>
      <c r="F387" s="6">
        <f t="shared" si="36"/>
        <v>1.2454545454545456E-2</v>
      </c>
      <c r="G387" s="6">
        <f t="shared" si="36"/>
        <v>0.19559259259259265</v>
      </c>
      <c r="H387" s="6">
        <f t="shared" si="36"/>
        <v>0.18111362962962954</v>
      </c>
      <c r="I387" s="6">
        <f t="shared" si="36"/>
        <v>20.413145440740735</v>
      </c>
      <c r="J387" s="6">
        <f t="shared" si="36"/>
        <v>1.1733333333333337E-2</v>
      </c>
      <c r="K387" s="6">
        <f t="shared" si="36"/>
        <v>1.3583333333333334E-2</v>
      </c>
      <c r="L387" s="6">
        <f t="shared" si="36"/>
        <v>6.8666666666666694E-3</v>
      </c>
      <c r="M387" s="6">
        <f t="shared" si="36"/>
        <v>5.3897959183673454E-2</v>
      </c>
      <c r="N387" s="6"/>
      <c r="O387" s="6"/>
    </row>
    <row r="388" spans="1:15">
      <c r="A388" s="11" t="s">
        <v>29</v>
      </c>
      <c r="B388" s="6">
        <f>MIN(B333:B386)</f>
        <v>55.073642299999996</v>
      </c>
      <c r="C388" s="6">
        <f t="shared" ref="C388:M388" si="37">MIN(C333:C386)</f>
        <v>9.0999999999999998E-2</v>
      </c>
      <c r="D388" s="6">
        <f t="shared" si="37"/>
        <v>20.701090399999998</v>
      </c>
      <c r="E388" s="6">
        <v>0.68767170482329398</v>
      </c>
      <c r="F388" s="6">
        <f t="shared" si="37"/>
        <v>1E-3</v>
      </c>
      <c r="G388" s="6">
        <f t="shared" si="37"/>
        <v>0.13900000000000001</v>
      </c>
      <c r="H388" s="6">
        <f t="shared" si="37"/>
        <v>9.4E-2</v>
      </c>
      <c r="I388" s="6">
        <f t="shared" si="37"/>
        <v>19.905057800000002</v>
      </c>
      <c r="J388" s="6">
        <f t="shared" si="37"/>
        <v>0</v>
      </c>
      <c r="K388" s="6">
        <f t="shared" si="37"/>
        <v>3.0000000000000001E-3</v>
      </c>
      <c r="L388" s="6">
        <f t="shared" si="37"/>
        <v>1E-3</v>
      </c>
      <c r="M388" s="6">
        <f t="shared" si="37"/>
        <v>0.01</v>
      </c>
      <c r="N388" s="6"/>
      <c r="O388" s="6"/>
    </row>
    <row r="389" spans="1:15">
      <c r="A389" s="12" t="s">
        <v>30</v>
      </c>
      <c r="B389" s="44">
        <f>MAX(B333:B386)</f>
        <v>56.943845200000005</v>
      </c>
      <c r="C389" s="44">
        <f t="shared" ref="C389:M389" si="38">MAX(C333:C386)</f>
        <v>0.23899999999999999</v>
      </c>
      <c r="D389" s="44">
        <f t="shared" si="38"/>
        <v>22.628256</v>
      </c>
      <c r="E389" s="44">
        <v>1.5725716825961324</v>
      </c>
      <c r="F389" s="44">
        <f t="shared" si="38"/>
        <v>2.5999999999999999E-2</v>
      </c>
      <c r="G389" s="44">
        <f t="shared" si="38"/>
        <v>0.59799999999999998</v>
      </c>
      <c r="H389" s="44">
        <f t="shared" si="38"/>
        <v>0.30599999999999999</v>
      </c>
      <c r="I389" s="44">
        <f t="shared" si="38"/>
        <v>20.617000000000001</v>
      </c>
      <c r="J389" s="44">
        <f t="shared" si="38"/>
        <v>3.2000000000000001E-2</v>
      </c>
      <c r="K389" s="44">
        <f t="shared" si="38"/>
        <v>3.5999999999999997E-2</v>
      </c>
      <c r="L389" s="44">
        <f t="shared" si="38"/>
        <v>1.6E-2</v>
      </c>
      <c r="M389" s="44">
        <f t="shared" si="38"/>
        <v>0.125</v>
      </c>
      <c r="N389" s="44"/>
      <c r="O389" s="6"/>
    </row>
    <row r="390" spans="1:15">
      <c r="A390" s="11">
        <v>477</v>
      </c>
      <c r="B390" s="6">
        <v>56.143341700000001</v>
      </c>
      <c r="C390" s="6">
        <v>0.11600000000000001</v>
      </c>
      <c r="D390" s="6">
        <v>22.648339</v>
      </c>
      <c r="E390" s="6">
        <v>0.72555679039786614</v>
      </c>
      <c r="F390" s="6">
        <v>1.7000000000000001E-2</v>
      </c>
      <c r="G390" s="6">
        <v>0.16900000000000001</v>
      </c>
      <c r="H390" s="6">
        <v>0.14288400000000001</v>
      </c>
      <c r="I390" s="6">
        <v>20.427</v>
      </c>
      <c r="J390" s="6">
        <v>8.9999999999999993E-3</v>
      </c>
      <c r="K390" s="6"/>
      <c r="L390" s="6">
        <v>7.0000000000000001E-3</v>
      </c>
      <c r="M390" s="6">
        <v>6.7000000000000004E-2</v>
      </c>
      <c r="N390" s="6">
        <f t="shared" ref="N390:N453" si="39">SUM(B390:M390)</f>
        <v>100.47212149039785</v>
      </c>
      <c r="O390" s="6"/>
    </row>
    <row r="391" spans="1:15">
      <c r="A391" s="11">
        <v>477</v>
      </c>
      <c r="B391" s="6">
        <v>56.320963400000004</v>
      </c>
      <c r="C391" s="6">
        <v>0.13500000000000001</v>
      </c>
      <c r="D391" s="6">
        <v>22.427425999999997</v>
      </c>
      <c r="E391" s="6">
        <v>0.83806401422538335</v>
      </c>
      <c r="F391" s="6">
        <v>8.9999999999999993E-3</v>
      </c>
      <c r="G391" s="6">
        <v>0.17699999999999999</v>
      </c>
      <c r="H391" s="6">
        <v>0.13935600000000001</v>
      </c>
      <c r="I391" s="6">
        <v>20.324999999999999</v>
      </c>
      <c r="J391" s="6"/>
      <c r="K391" s="6"/>
      <c r="L391" s="6"/>
      <c r="M391" s="6"/>
      <c r="N391" s="6">
        <f t="shared" si="39"/>
        <v>100.3718094142254</v>
      </c>
      <c r="O391" s="6"/>
    </row>
    <row r="392" spans="1:15">
      <c r="A392" s="11">
        <v>477</v>
      </c>
      <c r="B392" s="6">
        <v>56.165172299999995</v>
      </c>
      <c r="C392" s="6">
        <v>0.129</v>
      </c>
      <c r="D392" s="6">
        <v>22.358720999999996</v>
      </c>
      <c r="E392" s="6">
        <v>0.76344187597243829</v>
      </c>
      <c r="F392" s="6">
        <v>8.9999999999999993E-3</v>
      </c>
      <c r="G392" s="6">
        <v>0.17100000000000001</v>
      </c>
      <c r="H392" s="6">
        <v>0.16140599999999999</v>
      </c>
      <c r="I392" s="6">
        <v>20.361999999999998</v>
      </c>
      <c r="J392" s="6">
        <v>5.0000000000000001E-3</v>
      </c>
      <c r="K392" s="6"/>
      <c r="L392" s="6"/>
      <c r="M392" s="6">
        <v>6.7000000000000004E-2</v>
      </c>
      <c r="N392" s="6">
        <f t="shared" si="39"/>
        <v>100.19174117597241</v>
      </c>
      <c r="O392" s="6"/>
    </row>
    <row r="393" spans="1:15">
      <c r="A393" s="11">
        <v>477</v>
      </c>
      <c r="B393" s="6">
        <v>55.865497699999999</v>
      </c>
      <c r="C393" s="6">
        <v>0.123</v>
      </c>
      <c r="D393" s="6">
        <v>22.365062999999999</v>
      </c>
      <c r="E393" s="6">
        <v>0.79214269837741702</v>
      </c>
      <c r="F393" s="6">
        <v>0.01</v>
      </c>
      <c r="G393" s="6">
        <v>0.17199999999999999</v>
      </c>
      <c r="H393" s="6">
        <v>0.160524</v>
      </c>
      <c r="I393" s="6">
        <v>20.385999999999999</v>
      </c>
      <c r="J393" s="6"/>
      <c r="K393" s="6"/>
      <c r="L393" s="6">
        <v>1.9E-2</v>
      </c>
      <c r="M393" s="6">
        <v>0.114</v>
      </c>
      <c r="N393" s="6">
        <f t="shared" si="39"/>
        <v>100.00722739837742</v>
      </c>
      <c r="O393" s="6"/>
    </row>
    <row r="394" spans="1:15">
      <c r="A394" s="11">
        <v>477</v>
      </c>
      <c r="B394" s="6">
        <v>56.141357099999993</v>
      </c>
      <c r="C394" s="6">
        <v>0.14299999999999999</v>
      </c>
      <c r="D394" s="6">
        <v>22.528897999999998</v>
      </c>
      <c r="E394" s="6">
        <v>0.81854745498999759</v>
      </c>
      <c r="F394" s="6"/>
      <c r="G394" s="6">
        <v>0.13200000000000001</v>
      </c>
      <c r="H394" s="6">
        <v>0.104076</v>
      </c>
      <c r="I394" s="6">
        <v>20.308</v>
      </c>
      <c r="J394" s="6">
        <v>1.2999999999999999E-2</v>
      </c>
      <c r="K394" s="6">
        <v>7.0000000000000001E-3</v>
      </c>
      <c r="L394" s="6"/>
      <c r="M394" s="6">
        <v>1.2999999999999999E-2</v>
      </c>
      <c r="N394" s="6">
        <f t="shared" si="39"/>
        <v>100.20887855499001</v>
      </c>
      <c r="O394" s="6"/>
    </row>
    <row r="395" spans="1:15">
      <c r="A395" s="11">
        <v>477</v>
      </c>
      <c r="B395" s="6">
        <v>56.223717999999991</v>
      </c>
      <c r="C395" s="6">
        <v>0.123</v>
      </c>
      <c r="D395" s="6">
        <v>22.391487999999999</v>
      </c>
      <c r="E395" s="6">
        <v>0.75196154701044671</v>
      </c>
      <c r="F395" s="6"/>
      <c r="G395" s="6">
        <v>0.17299999999999999</v>
      </c>
      <c r="H395" s="6">
        <v>0.160524</v>
      </c>
      <c r="I395" s="6">
        <v>20.385999999999999</v>
      </c>
      <c r="J395" s="6"/>
      <c r="K395" s="6">
        <v>6.0000000000000001E-3</v>
      </c>
      <c r="L395" s="6"/>
      <c r="M395" s="6">
        <v>8.4000000000000005E-2</v>
      </c>
      <c r="N395" s="6">
        <f t="shared" si="39"/>
        <v>100.29969154701044</v>
      </c>
      <c r="O395" s="6"/>
    </row>
    <row r="396" spans="1:15">
      <c r="A396" s="11">
        <v>477</v>
      </c>
      <c r="B396" s="6">
        <v>55.908166599999994</v>
      </c>
      <c r="C396" s="6">
        <v>0.14599999999999999</v>
      </c>
      <c r="D396" s="6">
        <v>22.145206999999999</v>
      </c>
      <c r="E396" s="6">
        <v>0.91727828406312506</v>
      </c>
      <c r="F396" s="6">
        <v>3.0000000000000001E-3</v>
      </c>
      <c r="G396" s="6">
        <v>0.20599999999999999</v>
      </c>
      <c r="H396" s="6">
        <v>0.144648</v>
      </c>
      <c r="I396" s="6">
        <v>20.367999999999999</v>
      </c>
      <c r="J396" s="6"/>
      <c r="K396" s="6"/>
      <c r="L396" s="6"/>
      <c r="M396" s="6">
        <v>4.2000000000000003E-2</v>
      </c>
      <c r="N396" s="6">
        <f t="shared" si="39"/>
        <v>99.880299884063135</v>
      </c>
      <c r="O396" s="6"/>
    </row>
    <row r="397" spans="1:15">
      <c r="A397" s="11">
        <v>477</v>
      </c>
      <c r="B397" s="6">
        <v>55.962743099999997</v>
      </c>
      <c r="C397" s="6">
        <v>0.16900000000000001</v>
      </c>
      <c r="D397" s="6">
        <v>22.268875999999999</v>
      </c>
      <c r="E397" s="6">
        <v>0.74392531673705264</v>
      </c>
      <c r="F397" s="6"/>
      <c r="G397" s="6">
        <v>0.156</v>
      </c>
      <c r="H397" s="6">
        <v>0.119952</v>
      </c>
      <c r="I397" s="6">
        <v>20.29</v>
      </c>
      <c r="J397" s="6">
        <v>4.7E-2</v>
      </c>
      <c r="K397" s="6"/>
      <c r="L397" s="6">
        <v>2E-3</v>
      </c>
      <c r="M397" s="6">
        <v>7.9000000000000001E-2</v>
      </c>
      <c r="N397" s="6">
        <f t="shared" si="39"/>
        <v>99.83849641673703</v>
      </c>
      <c r="O397" s="6"/>
    </row>
    <row r="398" spans="1:15">
      <c r="A398" s="11">
        <v>477</v>
      </c>
      <c r="B398" s="6">
        <v>56.516446499999994</v>
      </c>
      <c r="C398" s="6">
        <v>0.23100000000000001</v>
      </c>
      <c r="D398" s="6">
        <v>20.987791999999999</v>
      </c>
      <c r="E398" s="6">
        <v>1.4201166925983553</v>
      </c>
      <c r="F398" s="6">
        <v>2E-3</v>
      </c>
      <c r="G398" s="6">
        <v>0.29799999999999999</v>
      </c>
      <c r="H398" s="6">
        <v>6.0858000000000002E-2</v>
      </c>
      <c r="I398" s="6">
        <v>20.248000000000001</v>
      </c>
      <c r="J398" s="6">
        <v>4.0000000000000001E-3</v>
      </c>
      <c r="K398" s="6"/>
      <c r="L398" s="6"/>
      <c r="M398" s="6">
        <v>0.01</v>
      </c>
      <c r="N398" s="6">
        <f t="shared" si="39"/>
        <v>99.778213192598358</v>
      </c>
      <c r="O398" s="6"/>
    </row>
    <row r="399" spans="1:15">
      <c r="A399" s="11">
        <v>477</v>
      </c>
      <c r="B399" s="6">
        <v>56.174102999999995</v>
      </c>
      <c r="C399" s="6">
        <v>0.13400000000000001</v>
      </c>
      <c r="D399" s="6">
        <v>22.071217000000001</v>
      </c>
      <c r="E399" s="6">
        <v>0.83232384974438756</v>
      </c>
      <c r="F399" s="6"/>
      <c r="G399" s="6">
        <v>0.183</v>
      </c>
      <c r="H399" s="6">
        <v>0.17110800000000001</v>
      </c>
      <c r="I399" s="6">
        <v>20.327999999999999</v>
      </c>
      <c r="J399" s="6"/>
      <c r="K399" s="6"/>
      <c r="L399" s="6"/>
      <c r="M399" s="6">
        <v>4.5999999999999999E-2</v>
      </c>
      <c r="N399" s="6">
        <f t="shared" si="39"/>
        <v>99.939751849744397</v>
      </c>
      <c r="O399" s="6"/>
    </row>
    <row r="400" spans="1:15">
      <c r="A400" s="11">
        <v>477</v>
      </c>
      <c r="B400" s="6">
        <v>56.341801699999998</v>
      </c>
      <c r="C400" s="6">
        <v>0.11700000000000001</v>
      </c>
      <c r="D400" s="6">
        <v>22.408399999999997</v>
      </c>
      <c r="E400" s="6">
        <v>0.77492220493442976</v>
      </c>
      <c r="F400" s="6">
        <v>8.9999999999999993E-3</v>
      </c>
      <c r="G400" s="6">
        <v>0.17199999999999999</v>
      </c>
      <c r="H400" s="6">
        <v>0.16669800000000001</v>
      </c>
      <c r="I400" s="6">
        <v>20.327999999999999</v>
      </c>
      <c r="J400" s="6">
        <v>1.2999999999999999E-2</v>
      </c>
      <c r="K400" s="6"/>
      <c r="L400" s="6">
        <v>3.0000000000000001E-3</v>
      </c>
      <c r="M400" s="6">
        <v>1.2999999999999999E-2</v>
      </c>
      <c r="N400" s="6">
        <f t="shared" si="39"/>
        <v>100.34682190493443</v>
      </c>
      <c r="O400" s="6"/>
    </row>
    <row r="401" spans="1:15">
      <c r="A401" s="11">
        <v>477</v>
      </c>
      <c r="B401" s="6">
        <v>55.913128100000002</v>
      </c>
      <c r="C401" s="6">
        <v>0.121</v>
      </c>
      <c r="D401" s="6">
        <v>22.445394999999998</v>
      </c>
      <c r="E401" s="6">
        <v>0.72440875750166689</v>
      </c>
      <c r="F401" s="6">
        <v>1.7000000000000001E-2</v>
      </c>
      <c r="G401" s="6">
        <v>0.17199999999999999</v>
      </c>
      <c r="H401" s="6">
        <v>0.15875999999999998</v>
      </c>
      <c r="I401" s="6">
        <v>20.338000000000001</v>
      </c>
      <c r="J401" s="6"/>
      <c r="K401" s="6"/>
      <c r="L401" s="6"/>
      <c r="M401" s="6">
        <v>0.03</v>
      </c>
      <c r="N401" s="6">
        <f t="shared" si="39"/>
        <v>99.919691857501647</v>
      </c>
      <c r="O401" s="6"/>
    </row>
    <row r="402" spans="1:15">
      <c r="A402" s="11">
        <v>477</v>
      </c>
      <c r="B402" s="6">
        <v>56.284248299999994</v>
      </c>
      <c r="C402" s="6">
        <v>0.11899999999999999</v>
      </c>
      <c r="D402" s="6">
        <v>22.334409999999998</v>
      </c>
      <c r="E402" s="6">
        <v>0.7152244943320738</v>
      </c>
      <c r="F402" s="6">
        <v>1.7000000000000001E-2</v>
      </c>
      <c r="G402" s="6">
        <v>0.151</v>
      </c>
      <c r="H402" s="6">
        <v>0.13053599999999999</v>
      </c>
      <c r="I402" s="6">
        <v>20.303999999999998</v>
      </c>
      <c r="J402" s="6">
        <v>0.04</v>
      </c>
      <c r="K402" s="6">
        <v>2.1000000000000001E-2</v>
      </c>
      <c r="L402" s="6">
        <v>2E-3</v>
      </c>
      <c r="M402" s="6">
        <v>2.9000000000000001E-2</v>
      </c>
      <c r="N402" s="6">
        <f t="shared" si="39"/>
        <v>100.14741879433207</v>
      </c>
      <c r="O402" s="6"/>
    </row>
    <row r="403" spans="1:15">
      <c r="A403" s="11">
        <v>477</v>
      </c>
      <c r="B403" s="6">
        <v>55.898243600000001</v>
      </c>
      <c r="C403" s="6">
        <v>0.13100000000000001</v>
      </c>
      <c r="D403" s="6">
        <v>22.190657999999999</v>
      </c>
      <c r="E403" s="6">
        <v>0.75770171149144239</v>
      </c>
      <c r="F403" s="6">
        <v>2E-3</v>
      </c>
      <c r="G403" s="6">
        <v>0.16700000000000001</v>
      </c>
      <c r="H403" s="6">
        <v>0.14553000000000002</v>
      </c>
      <c r="I403" s="6">
        <v>20.463000000000001</v>
      </c>
      <c r="J403" s="6"/>
      <c r="K403" s="6"/>
      <c r="L403" s="6"/>
      <c r="M403" s="6">
        <v>0.104</v>
      </c>
      <c r="N403" s="6">
        <f t="shared" si="39"/>
        <v>99.859133311491419</v>
      </c>
      <c r="O403" s="6"/>
    </row>
    <row r="404" spans="1:15">
      <c r="A404" s="11">
        <v>477</v>
      </c>
      <c r="B404" s="6">
        <v>55.795044400000002</v>
      </c>
      <c r="C404" s="6">
        <v>0.13900000000000001</v>
      </c>
      <c r="D404" s="6">
        <v>21.693867999999998</v>
      </c>
      <c r="E404" s="6">
        <v>0.89546565903534114</v>
      </c>
      <c r="F404" s="6"/>
      <c r="G404" s="6">
        <v>0.20100000000000001</v>
      </c>
      <c r="H404" s="6">
        <v>0.143766</v>
      </c>
      <c r="I404" s="6">
        <v>20.306000000000001</v>
      </c>
      <c r="J404" s="6">
        <v>1.0999999999999999E-2</v>
      </c>
      <c r="K404" s="6">
        <v>3.4000000000000002E-2</v>
      </c>
      <c r="L404" s="6"/>
      <c r="M404" s="6">
        <v>1E-3</v>
      </c>
      <c r="N404" s="6">
        <f t="shared" si="39"/>
        <v>99.220144059035334</v>
      </c>
      <c r="O404" s="6"/>
    </row>
    <row r="405" spans="1:15">
      <c r="A405" s="11">
        <v>477</v>
      </c>
      <c r="B405" s="6">
        <v>55.705737399999997</v>
      </c>
      <c r="C405" s="6">
        <v>0.109</v>
      </c>
      <c r="D405" s="6">
        <v>22.470762999999998</v>
      </c>
      <c r="E405" s="6">
        <v>0.74392531673705264</v>
      </c>
      <c r="F405" s="6"/>
      <c r="G405" s="6">
        <v>0.16200000000000001</v>
      </c>
      <c r="H405" s="6">
        <v>0.184338</v>
      </c>
      <c r="I405" s="6">
        <v>20.452999999999999</v>
      </c>
      <c r="J405" s="6">
        <v>4.0000000000000001E-3</v>
      </c>
      <c r="K405" s="6"/>
      <c r="L405" s="6"/>
      <c r="M405" s="6">
        <v>3.1E-2</v>
      </c>
      <c r="N405" s="6">
        <f t="shared" si="39"/>
        <v>99.863763716737054</v>
      </c>
      <c r="O405" s="6"/>
    </row>
    <row r="406" spans="1:15">
      <c r="A406" s="11">
        <v>477</v>
      </c>
      <c r="B406" s="6">
        <v>55.713675799999997</v>
      </c>
      <c r="C406" s="6">
        <v>0.14899999999999999</v>
      </c>
      <c r="D406" s="6">
        <v>22.305871</v>
      </c>
      <c r="E406" s="6">
        <v>0.74048121804845524</v>
      </c>
      <c r="F406" s="6"/>
      <c r="G406" s="6">
        <v>0.152</v>
      </c>
      <c r="H406" s="6">
        <v>0.14994000000000002</v>
      </c>
      <c r="I406" s="6">
        <v>20.459</v>
      </c>
      <c r="J406" s="6"/>
      <c r="K406" s="6">
        <v>7.0000000000000001E-3</v>
      </c>
      <c r="L406" s="6"/>
      <c r="M406" s="6"/>
      <c r="N406" s="6">
        <f t="shared" si="39"/>
        <v>99.67696801804847</v>
      </c>
      <c r="O406" s="6"/>
    </row>
    <row r="407" spans="1:15">
      <c r="A407" s="11">
        <v>477</v>
      </c>
      <c r="B407" s="6">
        <v>55.837713299999997</v>
      </c>
      <c r="C407" s="6">
        <v>0.13900000000000001</v>
      </c>
      <c r="D407" s="6">
        <v>22.080729999999999</v>
      </c>
      <c r="E407" s="6">
        <v>0.78295843520782393</v>
      </c>
      <c r="F407" s="6">
        <v>6.0000000000000001E-3</v>
      </c>
      <c r="G407" s="6">
        <v>0.17299999999999999</v>
      </c>
      <c r="H407" s="6">
        <v>0.12700799999999998</v>
      </c>
      <c r="I407" s="6">
        <v>20.366</v>
      </c>
      <c r="J407" s="6"/>
      <c r="K407" s="6"/>
      <c r="L407" s="6">
        <v>1E-3</v>
      </c>
      <c r="M407" s="6">
        <v>8.4000000000000005E-2</v>
      </c>
      <c r="N407" s="6">
        <f t="shared" si="39"/>
        <v>99.597409735207833</v>
      </c>
      <c r="O407" s="6"/>
    </row>
    <row r="408" spans="1:15">
      <c r="A408" s="11">
        <v>477</v>
      </c>
      <c r="B408" s="6">
        <v>55.967704599999998</v>
      </c>
      <c r="C408" s="6">
        <v>0.13300000000000001</v>
      </c>
      <c r="D408" s="6">
        <v>22.330182000000001</v>
      </c>
      <c r="E408" s="6">
        <v>0.87135696821515884</v>
      </c>
      <c r="F408" s="6"/>
      <c r="G408" s="6">
        <v>0.17899999999999999</v>
      </c>
      <c r="H408" s="6">
        <v>0.156114</v>
      </c>
      <c r="I408" s="6">
        <v>20.469000000000001</v>
      </c>
      <c r="J408" s="6"/>
      <c r="K408" s="6">
        <v>7.0000000000000001E-3</v>
      </c>
      <c r="L408" s="6">
        <v>3.0000000000000001E-3</v>
      </c>
      <c r="M408" s="6">
        <v>8.1000000000000003E-2</v>
      </c>
      <c r="N408" s="6">
        <f t="shared" si="39"/>
        <v>100.19735756821518</v>
      </c>
      <c r="O408" s="6"/>
    </row>
    <row r="409" spans="1:15">
      <c r="A409" s="11">
        <v>477</v>
      </c>
      <c r="B409" s="6">
        <v>55.439800999999996</v>
      </c>
      <c r="C409" s="6">
        <v>0.14000000000000001</v>
      </c>
      <c r="D409" s="6">
        <v>22.054304999999996</v>
      </c>
      <c r="E409" s="6">
        <v>0.73933318515225599</v>
      </c>
      <c r="F409" s="6"/>
      <c r="G409" s="6">
        <v>0.187</v>
      </c>
      <c r="H409" s="6">
        <v>0.15434999999999999</v>
      </c>
      <c r="I409" s="6">
        <v>20.571999999999999</v>
      </c>
      <c r="J409" s="6"/>
      <c r="K409" s="6"/>
      <c r="L409" s="6">
        <v>1E-3</v>
      </c>
      <c r="M409" s="6">
        <v>6.0999999999999999E-2</v>
      </c>
      <c r="N409" s="6">
        <f t="shared" si="39"/>
        <v>99.348789185152256</v>
      </c>
      <c r="O409" s="6"/>
    </row>
    <row r="410" spans="1:15">
      <c r="A410" s="11">
        <v>477</v>
      </c>
      <c r="B410" s="6">
        <v>55.6352841</v>
      </c>
      <c r="C410" s="6">
        <v>0.13300000000000001</v>
      </c>
      <c r="D410" s="6">
        <v>22.369291</v>
      </c>
      <c r="E410" s="6">
        <v>0.78295843520782393</v>
      </c>
      <c r="F410" s="6"/>
      <c r="G410" s="6">
        <v>0.184</v>
      </c>
      <c r="H410" s="6">
        <v>0.17199</v>
      </c>
      <c r="I410" s="6">
        <v>20.422999999999998</v>
      </c>
      <c r="J410" s="6">
        <v>7.0000000000000001E-3</v>
      </c>
      <c r="K410" s="6"/>
      <c r="L410" s="6"/>
      <c r="M410" s="6">
        <v>1.4E-2</v>
      </c>
      <c r="N410" s="6">
        <f t="shared" si="39"/>
        <v>99.720523535207818</v>
      </c>
      <c r="O410" s="6"/>
    </row>
    <row r="411" spans="1:15">
      <c r="A411" s="11">
        <v>477</v>
      </c>
      <c r="B411" s="6">
        <v>55.957781600000004</v>
      </c>
      <c r="C411" s="6">
        <v>0.13900000000000001</v>
      </c>
      <c r="D411" s="6">
        <v>22.193828999999997</v>
      </c>
      <c r="E411" s="6">
        <v>0.7335930206712602</v>
      </c>
      <c r="F411" s="6"/>
      <c r="G411" s="6">
        <v>0.15</v>
      </c>
      <c r="H411" s="6">
        <v>0.144648</v>
      </c>
      <c r="I411" s="6">
        <v>20.565999999999999</v>
      </c>
      <c r="J411" s="6">
        <v>1.4E-2</v>
      </c>
      <c r="K411" s="6"/>
      <c r="L411" s="6">
        <v>5.0000000000000001E-3</v>
      </c>
      <c r="M411" s="6">
        <v>4.2999999999999997E-2</v>
      </c>
      <c r="N411" s="6">
        <f t="shared" si="39"/>
        <v>99.946851620671282</v>
      </c>
      <c r="O411" s="6"/>
    </row>
    <row r="412" spans="1:15">
      <c r="A412" s="11">
        <v>477</v>
      </c>
      <c r="B412" s="6">
        <v>55.625361099999999</v>
      </c>
      <c r="C412" s="6">
        <v>0.123</v>
      </c>
      <c r="D412" s="6">
        <v>22.114553999999998</v>
      </c>
      <c r="E412" s="6">
        <v>0.75770171149144239</v>
      </c>
      <c r="F412" s="6"/>
      <c r="G412" s="6">
        <v>0.156</v>
      </c>
      <c r="H412" s="6">
        <v>0.18522</v>
      </c>
      <c r="I412" s="6">
        <v>20.199000000000002</v>
      </c>
      <c r="J412" s="6">
        <v>1.7999999999999999E-2</v>
      </c>
      <c r="K412" s="6">
        <v>1.4999999999999999E-2</v>
      </c>
      <c r="L412" s="6"/>
      <c r="M412" s="6">
        <v>3.5000000000000003E-2</v>
      </c>
      <c r="N412" s="6">
        <f t="shared" si="39"/>
        <v>99.228836811491433</v>
      </c>
      <c r="O412" s="6"/>
    </row>
    <row r="413" spans="1:15">
      <c r="A413" s="11">
        <v>477</v>
      </c>
      <c r="B413" s="6">
        <v>56.067926899999996</v>
      </c>
      <c r="C413" s="6">
        <v>0.151</v>
      </c>
      <c r="D413" s="6">
        <v>21.902096999999998</v>
      </c>
      <c r="E413" s="6">
        <v>0.79558679706601443</v>
      </c>
      <c r="F413" s="6">
        <v>2.1000000000000001E-2</v>
      </c>
      <c r="G413" s="6">
        <v>0.17199999999999999</v>
      </c>
      <c r="H413" s="6">
        <v>0.13494600000000001</v>
      </c>
      <c r="I413" s="6">
        <v>20.436</v>
      </c>
      <c r="J413" s="6"/>
      <c r="K413" s="6">
        <v>7.0000000000000001E-3</v>
      </c>
      <c r="L413" s="6">
        <v>8.0000000000000002E-3</v>
      </c>
      <c r="M413" s="6">
        <v>3.2000000000000001E-2</v>
      </c>
      <c r="N413" s="6">
        <f t="shared" si="39"/>
        <v>99.727556697066007</v>
      </c>
      <c r="O413" s="6"/>
    </row>
    <row r="414" spans="1:15">
      <c r="A414" s="11">
        <v>477</v>
      </c>
      <c r="B414" s="6">
        <v>55.951827800000004</v>
      </c>
      <c r="C414" s="6">
        <v>8.4000000000000005E-2</v>
      </c>
      <c r="D414" s="6">
        <v>22.276274999999998</v>
      </c>
      <c r="E414" s="6">
        <v>0.71178039564347617</v>
      </c>
      <c r="F414" s="6">
        <v>6.0000000000000001E-3</v>
      </c>
      <c r="G414" s="6">
        <v>0.156</v>
      </c>
      <c r="H414" s="6">
        <v>0.168462</v>
      </c>
      <c r="I414" s="6">
        <v>20.332999999999998</v>
      </c>
      <c r="J414" s="6"/>
      <c r="K414" s="6"/>
      <c r="L414" s="6">
        <v>2E-3</v>
      </c>
      <c r="M414" s="6">
        <v>4.5999999999999999E-2</v>
      </c>
      <c r="N414" s="6">
        <f t="shared" si="39"/>
        <v>99.73534519564349</v>
      </c>
      <c r="O414" s="6"/>
    </row>
    <row r="415" spans="1:15">
      <c r="A415" s="11">
        <v>477</v>
      </c>
      <c r="B415" s="6">
        <v>55.8803822</v>
      </c>
      <c r="C415" s="6">
        <v>0.13</v>
      </c>
      <c r="D415" s="6">
        <v>22.254077999999996</v>
      </c>
      <c r="E415" s="6">
        <v>0.75999777728384077</v>
      </c>
      <c r="F415" s="6">
        <v>1E-3</v>
      </c>
      <c r="G415" s="6">
        <v>0.17499999999999999</v>
      </c>
      <c r="H415" s="6">
        <v>0.14641200000000001</v>
      </c>
      <c r="I415" s="6">
        <v>20.483000000000001</v>
      </c>
      <c r="J415" s="6"/>
      <c r="K415" s="6"/>
      <c r="L415" s="6">
        <v>1.2999999999999999E-2</v>
      </c>
      <c r="M415" s="6">
        <v>0.10199999999999999</v>
      </c>
      <c r="N415" s="6">
        <f t="shared" si="39"/>
        <v>99.944869977283858</v>
      </c>
      <c r="O415" s="6"/>
    </row>
    <row r="416" spans="1:15">
      <c r="A416" s="11">
        <v>477</v>
      </c>
      <c r="B416" s="6">
        <v>55.642230199999993</v>
      </c>
      <c r="C416" s="6">
        <v>0.14399999999999999</v>
      </c>
      <c r="D416" s="6">
        <v>22.003568999999999</v>
      </c>
      <c r="E416" s="6">
        <v>0.81854745498999759</v>
      </c>
      <c r="F416" s="6"/>
      <c r="G416" s="6">
        <v>0.19400000000000001</v>
      </c>
      <c r="H416" s="6">
        <v>0.17816400000000002</v>
      </c>
      <c r="I416" s="6">
        <v>20.344999999999999</v>
      </c>
      <c r="J416" s="6">
        <v>1.2E-2</v>
      </c>
      <c r="K416" s="6"/>
      <c r="L416" s="6"/>
      <c r="M416" s="6">
        <v>3.6999999999999998E-2</v>
      </c>
      <c r="N416" s="6">
        <f t="shared" si="39"/>
        <v>99.37451065498999</v>
      </c>
      <c r="O416" s="6"/>
    </row>
    <row r="417" spans="1:15">
      <c r="A417" s="11">
        <v>477</v>
      </c>
      <c r="B417" s="6">
        <v>55.2631716</v>
      </c>
      <c r="C417" s="6">
        <v>0.112</v>
      </c>
      <c r="D417" s="6">
        <v>21.922179999999997</v>
      </c>
      <c r="E417" s="6">
        <v>0.74048121804845524</v>
      </c>
      <c r="F417" s="6"/>
      <c r="G417" s="6">
        <v>0.17299999999999999</v>
      </c>
      <c r="H417" s="6">
        <v>0.15346799999999999</v>
      </c>
      <c r="I417" s="6">
        <v>20.484000000000002</v>
      </c>
      <c r="J417" s="6">
        <v>3.0000000000000001E-3</v>
      </c>
      <c r="K417" s="6"/>
      <c r="L417" s="6">
        <v>2E-3</v>
      </c>
      <c r="M417" s="6">
        <v>7.4999999999999997E-2</v>
      </c>
      <c r="N417" s="6">
        <f t="shared" si="39"/>
        <v>98.92830081804847</v>
      </c>
      <c r="O417" s="6"/>
    </row>
    <row r="418" spans="1:15">
      <c r="A418" s="11">
        <v>477</v>
      </c>
      <c r="B418" s="6">
        <v>55.76726</v>
      </c>
      <c r="C418" s="6">
        <v>0.115</v>
      </c>
      <c r="D418" s="6">
        <v>22.063817999999998</v>
      </c>
      <c r="E418" s="6">
        <v>0.77147810624583235</v>
      </c>
      <c r="F418" s="6"/>
      <c r="G418" s="6">
        <v>0.14499999999999999</v>
      </c>
      <c r="H418" s="6">
        <v>0.112896</v>
      </c>
      <c r="I418" s="6">
        <v>20.510999999999999</v>
      </c>
      <c r="J418" s="6"/>
      <c r="K418" s="6">
        <v>3.0000000000000001E-3</v>
      </c>
      <c r="L418" s="6">
        <v>8.0000000000000002E-3</v>
      </c>
      <c r="M418" s="6">
        <v>0.04</v>
      </c>
      <c r="N418" s="6">
        <f t="shared" si="39"/>
        <v>99.537452106245837</v>
      </c>
      <c r="O418" s="6"/>
    </row>
    <row r="419" spans="1:15">
      <c r="A419" s="11">
        <v>477</v>
      </c>
      <c r="B419" s="6">
        <v>55.826797999999997</v>
      </c>
      <c r="C419" s="6">
        <v>0.13300000000000001</v>
      </c>
      <c r="D419" s="6">
        <v>22.094470999999999</v>
      </c>
      <c r="E419" s="6">
        <v>0.7852545010002222</v>
      </c>
      <c r="F419" s="6"/>
      <c r="G419" s="6">
        <v>0.17199999999999999</v>
      </c>
      <c r="H419" s="6">
        <v>0.15787799999999999</v>
      </c>
      <c r="I419" s="6">
        <v>20.454000000000001</v>
      </c>
      <c r="J419" s="6"/>
      <c r="K419" s="6">
        <v>1.7000000000000001E-2</v>
      </c>
      <c r="L419" s="6"/>
      <c r="M419" s="6">
        <v>5.1999999999999998E-2</v>
      </c>
      <c r="N419" s="6">
        <f t="shared" si="39"/>
        <v>99.692401501000219</v>
      </c>
      <c r="O419" s="6"/>
    </row>
    <row r="420" spans="1:15">
      <c r="A420" s="11">
        <v>477</v>
      </c>
      <c r="B420" s="6">
        <v>56.050065499999995</v>
      </c>
      <c r="C420" s="6">
        <v>0.156</v>
      </c>
      <c r="D420" s="6">
        <v>21.902096999999998</v>
      </c>
      <c r="E420" s="6">
        <v>1.013713047343854</v>
      </c>
      <c r="F420" s="6"/>
      <c r="G420" s="6">
        <v>0.192</v>
      </c>
      <c r="H420" s="6">
        <v>9.4374E-2</v>
      </c>
      <c r="I420" s="6">
        <v>20.355</v>
      </c>
      <c r="J420" s="6">
        <v>1.7000000000000001E-2</v>
      </c>
      <c r="K420" s="6"/>
      <c r="L420" s="6"/>
      <c r="M420" s="6">
        <v>2.7E-2</v>
      </c>
      <c r="N420" s="6">
        <f t="shared" si="39"/>
        <v>99.807249547343844</v>
      </c>
      <c r="O420" s="6"/>
    </row>
    <row r="421" spans="1:15">
      <c r="A421" s="11">
        <v>477</v>
      </c>
      <c r="B421" s="6">
        <v>55.590630599999997</v>
      </c>
      <c r="C421" s="6">
        <v>0.124</v>
      </c>
      <c r="D421" s="6">
        <v>22.365062999999999</v>
      </c>
      <c r="E421" s="6">
        <v>0.83691598132918421</v>
      </c>
      <c r="F421" s="6"/>
      <c r="G421" s="6">
        <v>0.185</v>
      </c>
      <c r="H421" s="6">
        <v>0.15170399999999998</v>
      </c>
      <c r="I421" s="6">
        <v>20.420000000000002</v>
      </c>
      <c r="J421" s="6">
        <v>5.0000000000000001E-3</v>
      </c>
      <c r="K421" s="6"/>
      <c r="L421" s="6">
        <v>6.0000000000000001E-3</v>
      </c>
      <c r="M421" s="6">
        <v>3.5999999999999997E-2</v>
      </c>
      <c r="N421" s="6">
        <f t="shared" si="39"/>
        <v>99.720313581329179</v>
      </c>
      <c r="O421" s="6"/>
    </row>
    <row r="422" spans="1:15">
      <c r="A422" s="11">
        <v>477</v>
      </c>
      <c r="B422" s="6">
        <v>55.934958699999996</v>
      </c>
      <c r="C422" s="6">
        <v>0.122</v>
      </c>
      <c r="D422" s="6">
        <v>22.054304999999996</v>
      </c>
      <c r="E422" s="6">
        <v>0.77721827072682814</v>
      </c>
      <c r="F422" s="6"/>
      <c r="G422" s="6">
        <v>0.20799999999999999</v>
      </c>
      <c r="H422" s="6">
        <v>0.156114</v>
      </c>
      <c r="I422" s="6">
        <v>20.376000000000001</v>
      </c>
      <c r="J422" s="6"/>
      <c r="K422" s="6">
        <v>1.7000000000000001E-2</v>
      </c>
      <c r="L422" s="6">
        <v>4.0000000000000001E-3</v>
      </c>
      <c r="M422" s="6">
        <v>0.11799999999999999</v>
      </c>
      <c r="N422" s="6">
        <f t="shared" si="39"/>
        <v>99.767595970726831</v>
      </c>
      <c r="O422" s="6"/>
    </row>
    <row r="423" spans="1:15">
      <c r="A423" s="11">
        <v>477</v>
      </c>
      <c r="B423" s="6">
        <v>56.111588099999992</v>
      </c>
      <c r="C423" s="6">
        <v>0.123</v>
      </c>
      <c r="D423" s="6">
        <v>22.290016000000001</v>
      </c>
      <c r="E423" s="6">
        <v>0.76918204045343408</v>
      </c>
      <c r="F423" s="6">
        <v>3.0000000000000001E-3</v>
      </c>
      <c r="G423" s="6">
        <v>0.21</v>
      </c>
      <c r="H423" s="6">
        <v>0.14994000000000002</v>
      </c>
      <c r="I423" s="6">
        <v>20.376000000000001</v>
      </c>
      <c r="J423" s="6"/>
      <c r="K423" s="6"/>
      <c r="L423" s="6"/>
      <c r="M423" s="6">
        <v>4.7E-2</v>
      </c>
      <c r="N423" s="6">
        <f t="shared" si="39"/>
        <v>100.07972614045342</v>
      </c>
      <c r="O423" s="6"/>
    </row>
    <row r="424" spans="1:15">
      <c r="A424" s="11">
        <v>477</v>
      </c>
      <c r="B424" s="6">
        <v>55.697799000000003</v>
      </c>
      <c r="C424" s="6">
        <v>0.13800000000000001</v>
      </c>
      <c r="D424" s="6">
        <v>22.290016000000001</v>
      </c>
      <c r="E424" s="6">
        <v>0.78410646810402307</v>
      </c>
      <c r="F424" s="6"/>
      <c r="G424" s="6">
        <v>0.16600000000000001</v>
      </c>
      <c r="H424" s="6">
        <v>0.156996</v>
      </c>
      <c r="I424" s="6">
        <v>20.486000000000001</v>
      </c>
      <c r="J424" s="6">
        <v>2E-3</v>
      </c>
      <c r="K424" s="6"/>
      <c r="L424" s="6"/>
      <c r="M424" s="6">
        <v>7.5999999999999998E-2</v>
      </c>
      <c r="N424" s="6">
        <f t="shared" si="39"/>
        <v>99.796917468104027</v>
      </c>
      <c r="O424" s="6"/>
    </row>
    <row r="425" spans="1:15">
      <c r="A425" s="11">
        <v>477</v>
      </c>
      <c r="B425" s="6">
        <v>55.997376000000003</v>
      </c>
      <c r="C425" s="6">
        <v>0.125</v>
      </c>
      <c r="D425" s="6">
        <v>21.760995400000002</v>
      </c>
      <c r="E425" s="6">
        <v>0.8701933763058457</v>
      </c>
      <c r="F425" s="6">
        <v>1.6E-2</v>
      </c>
      <c r="G425" s="6">
        <v>0.215</v>
      </c>
      <c r="H425" s="6">
        <v>9.2999999999999999E-2</v>
      </c>
      <c r="I425" s="6">
        <v>20.659333200000003</v>
      </c>
      <c r="J425" s="6">
        <v>5.0000000000000001E-3</v>
      </c>
      <c r="K425" s="6"/>
      <c r="L425" s="6">
        <v>8.9999999999999993E-3</v>
      </c>
      <c r="M425" s="6"/>
      <c r="N425" s="6">
        <f t="shared" si="39"/>
        <v>99.750897976305865</v>
      </c>
      <c r="O425" s="6"/>
    </row>
    <row r="426" spans="1:15">
      <c r="A426" s="11">
        <v>477</v>
      </c>
      <c r="B426" s="6">
        <v>56.138173999999999</v>
      </c>
      <c r="C426" s="6">
        <v>0.122</v>
      </c>
      <c r="D426" s="6">
        <v>21.765179</v>
      </c>
      <c r="E426" s="6">
        <v>0.86019115358968656</v>
      </c>
      <c r="F426" s="6"/>
      <c r="G426" s="6">
        <v>0.19900000000000001</v>
      </c>
      <c r="H426" s="6">
        <v>9.5000000000000001E-2</v>
      </c>
      <c r="I426" s="6">
        <v>20.762271600000002</v>
      </c>
      <c r="J426" s="6">
        <v>3.2000000000000001E-2</v>
      </c>
      <c r="K426" s="6"/>
      <c r="L426" s="6"/>
      <c r="M426" s="6"/>
      <c r="N426" s="6">
        <f t="shared" si="39"/>
        <v>99.973815753589676</v>
      </c>
      <c r="O426" s="6"/>
    </row>
    <row r="427" spans="1:15">
      <c r="A427" s="11">
        <v>477</v>
      </c>
      <c r="B427" s="6">
        <v>56.3141715</v>
      </c>
      <c r="C427" s="6">
        <v>0.16500000000000001</v>
      </c>
      <c r="D427" s="6">
        <v>22.023516300000001</v>
      </c>
      <c r="E427" s="6">
        <v>0.89797732829517674</v>
      </c>
      <c r="F427" s="6">
        <v>8.0000000000000002E-3</v>
      </c>
      <c r="G427" s="6">
        <v>0.22900000000000001</v>
      </c>
      <c r="H427" s="6">
        <v>7.1999999999999995E-2</v>
      </c>
      <c r="I427" s="6">
        <v>20.794566000000003</v>
      </c>
      <c r="J427" s="6"/>
      <c r="K427" s="6"/>
      <c r="L427" s="6">
        <v>7.0000000000000001E-3</v>
      </c>
      <c r="M427" s="6">
        <v>6.0000000000000001E-3</v>
      </c>
      <c r="N427" s="6">
        <f t="shared" si="39"/>
        <v>100.51723112829518</v>
      </c>
      <c r="O427" s="6"/>
    </row>
    <row r="428" spans="1:15">
      <c r="A428" s="11">
        <v>477</v>
      </c>
      <c r="B428" s="6">
        <v>55.961170799999998</v>
      </c>
      <c r="C428" s="6">
        <v>0.159</v>
      </c>
      <c r="D428" s="6">
        <v>21.8969624</v>
      </c>
      <c r="E428" s="6">
        <v>0.97799511002444983</v>
      </c>
      <c r="F428" s="6"/>
      <c r="G428" s="6">
        <v>0.23300000000000001</v>
      </c>
      <c r="H428" s="6">
        <v>0.11</v>
      </c>
      <c r="I428" s="6">
        <v>20.783464800000004</v>
      </c>
      <c r="J428" s="6"/>
      <c r="K428" s="6"/>
      <c r="L428" s="6">
        <v>4.0000000000000001E-3</v>
      </c>
      <c r="M428" s="6">
        <v>7.8E-2</v>
      </c>
      <c r="N428" s="6">
        <f t="shared" si="39"/>
        <v>100.20359311002446</v>
      </c>
      <c r="O428" s="6"/>
    </row>
    <row r="429" spans="1:15">
      <c r="A429" s="11">
        <v>477</v>
      </c>
      <c r="B429" s="6">
        <v>56.178401999999998</v>
      </c>
      <c r="C429" s="6">
        <v>0.13</v>
      </c>
      <c r="D429" s="6">
        <v>21.753674100000001</v>
      </c>
      <c r="E429" s="6">
        <v>0.94020893531895966</v>
      </c>
      <c r="F429" s="6">
        <v>8.0000000000000002E-3</v>
      </c>
      <c r="G429" s="6">
        <v>0.22500000000000001</v>
      </c>
      <c r="H429" s="6">
        <v>8.4000000000000005E-2</v>
      </c>
      <c r="I429" s="6">
        <v>20.784473999999999</v>
      </c>
      <c r="J429" s="6">
        <v>4.2000000000000003E-2</v>
      </c>
      <c r="K429" s="6"/>
      <c r="L429" s="6"/>
      <c r="M429" s="6"/>
      <c r="N429" s="6">
        <f t="shared" si="39"/>
        <v>100.14575903531896</v>
      </c>
      <c r="O429" s="6"/>
    </row>
    <row r="430" spans="1:15">
      <c r="A430" s="11">
        <v>477</v>
      </c>
      <c r="B430" s="6">
        <v>56.130128399999997</v>
      </c>
      <c r="C430" s="6">
        <v>0.158</v>
      </c>
      <c r="D430" s="6">
        <v>21.7620413</v>
      </c>
      <c r="E430" s="6">
        <v>0.97243831962658367</v>
      </c>
      <c r="F430" s="6"/>
      <c r="G430" s="6">
        <v>0.24299999999999999</v>
      </c>
      <c r="H430" s="6">
        <v>9.7000000000000003E-2</v>
      </c>
      <c r="I430" s="6">
        <v>20.710802400000002</v>
      </c>
      <c r="J430" s="6">
        <v>2.1000000000000001E-2</v>
      </c>
      <c r="K430" s="6"/>
      <c r="L430" s="6"/>
      <c r="M430" s="6">
        <v>6.3E-2</v>
      </c>
      <c r="N430" s="6">
        <f t="shared" si="39"/>
        <v>100.15741041962659</v>
      </c>
      <c r="O430" s="6"/>
    </row>
    <row r="431" spans="1:15">
      <c r="A431" s="11">
        <v>477</v>
      </c>
      <c r="B431" s="6">
        <v>56.819032900000003</v>
      </c>
      <c r="C431" s="6">
        <v>0.187</v>
      </c>
      <c r="D431" s="6">
        <v>21.070701400000001</v>
      </c>
      <c r="E431" s="6">
        <v>1.3291842631695931</v>
      </c>
      <c r="F431" s="6"/>
      <c r="G431" s="6">
        <v>0.29099999999999998</v>
      </c>
      <c r="H431" s="6">
        <v>0.06</v>
      </c>
      <c r="I431" s="6">
        <v>20.664379200000003</v>
      </c>
      <c r="J431" s="6">
        <v>0.02</v>
      </c>
      <c r="K431" s="6"/>
      <c r="L431" s="6"/>
      <c r="M431" s="6">
        <v>4.5999999999999999E-2</v>
      </c>
      <c r="N431" s="6">
        <f t="shared" si="39"/>
        <v>100.48729776316959</v>
      </c>
      <c r="O431" s="6"/>
    </row>
    <row r="432" spans="1:15">
      <c r="A432" s="11">
        <v>477</v>
      </c>
      <c r="B432" s="6">
        <v>56.397644600000007</v>
      </c>
      <c r="C432" s="6">
        <v>0.155</v>
      </c>
      <c r="D432" s="6">
        <v>21.612477600000002</v>
      </c>
      <c r="E432" s="6">
        <v>0.97799511002444983</v>
      </c>
      <c r="F432" s="6">
        <v>1.6E-2</v>
      </c>
      <c r="G432" s="6">
        <v>0.22</v>
      </c>
      <c r="H432" s="6">
        <v>5.5E-2</v>
      </c>
      <c r="I432" s="6">
        <v>20.731995600000001</v>
      </c>
      <c r="J432" s="6">
        <v>8.9999999999999993E-3</v>
      </c>
      <c r="K432" s="6"/>
      <c r="L432" s="6">
        <v>1.0999999999999999E-2</v>
      </c>
      <c r="M432" s="6">
        <v>7.0000000000000001E-3</v>
      </c>
      <c r="N432" s="6">
        <f t="shared" si="39"/>
        <v>100.19311291002448</v>
      </c>
      <c r="O432" s="6"/>
    </row>
    <row r="433" spans="1:15">
      <c r="A433" s="11">
        <v>477</v>
      </c>
      <c r="B433" s="6">
        <v>56.804953099999999</v>
      </c>
      <c r="C433" s="6">
        <v>0.122</v>
      </c>
      <c r="D433" s="6">
        <v>22.007827800000001</v>
      </c>
      <c r="E433" s="6">
        <v>0.89019782173816409</v>
      </c>
      <c r="F433" s="6">
        <v>0.02</v>
      </c>
      <c r="G433" s="6">
        <v>0.20399999999999999</v>
      </c>
      <c r="H433" s="6">
        <v>6.2E-2</v>
      </c>
      <c r="I433" s="6">
        <v>20.7047472</v>
      </c>
      <c r="J433" s="6"/>
      <c r="K433" s="6"/>
      <c r="L433" s="6"/>
      <c r="M433" s="6">
        <v>2.5999999999999999E-2</v>
      </c>
      <c r="N433" s="6">
        <f t="shared" si="39"/>
        <v>100.84172592173815</v>
      </c>
      <c r="O433" s="6"/>
    </row>
    <row r="434" spans="1:15">
      <c r="A434" s="11">
        <v>477</v>
      </c>
      <c r="B434" s="6">
        <v>56.153259500000004</v>
      </c>
      <c r="C434" s="6">
        <v>0.111</v>
      </c>
      <c r="D434" s="6">
        <v>21.658497199999999</v>
      </c>
      <c r="E434" s="6">
        <v>0.86130251166925986</v>
      </c>
      <c r="F434" s="6">
        <v>2.1999999999999999E-2</v>
      </c>
      <c r="G434" s="6">
        <v>0.21199999999999999</v>
      </c>
      <c r="H434" s="6">
        <v>9.0999999999999998E-2</v>
      </c>
      <c r="I434" s="6">
        <v>20.656305600000003</v>
      </c>
      <c r="J434" s="6"/>
      <c r="K434" s="6"/>
      <c r="L434" s="6">
        <v>1E-3</v>
      </c>
      <c r="M434" s="6">
        <v>3.5000000000000003E-2</v>
      </c>
      <c r="N434" s="6">
        <f t="shared" si="39"/>
        <v>99.801364811669288</v>
      </c>
      <c r="O434" s="6"/>
    </row>
    <row r="435" spans="1:15">
      <c r="A435" s="11">
        <v>477</v>
      </c>
      <c r="B435" s="6">
        <v>56.6792406</v>
      </c>
      <c r="C435" s="6">
        <v>0.109</v>
      </c>
      <c r="D435" s="6">
        <v>21.619798899999999</v>
      </c>
      <c r="E435" s="6">
        <v>0.91020226717048225</v>
      </c>
      <c r="F435" s="6">
        <v>0.01</v>
      </c>
      <c r="G435" s="6">
        <v>0.23300000000000001</v>
      </c>
      <c r="H435" s="6">
        <v>0.10199999999999999</v>
      </c>
      <c r="I435" s="6">
        <v>20.592726000000003</v>
      </c>
      <c r="J435" s="6"/>
      <c r="K435" s="6"/>
      <c r="L435" s="6"/>
      <c r="M435" s="6">
        <v>6.0999999999999999E-2</v>
      </c>
      <c r="N435" s="6">
        <f t="shared" si="39"/>
        <v>100.3169677671705</v>
      </c>
      <c r="O435" s="6"/>
    </row>
    <row r="436" spans="1:15">
      <c r="A436" s="11">
        <v>477</v>
      </c>
      <c r="B436" s="6">
        <v>56.655103800000006</v>
      </c>
      <c r="C436" s="6">
        <v>0.13300000000000001</v>
      </c>
      <c r="D436" s="6">
        <v>21.780867499999999</v>
      </c>
      <c r="E436" s="6">
        <v>0.81573683040675704</v>
      </c>
      <c r="F436" s="6">
        <v>0.03</v>
      </c>
      <c r="G436" s="6">
        <v>0.188</v>
      </c>
      <c r="H436" s="6">
        <v>9.9000000000000005E-2</v>
      </c>
      <c r="I436" s="6">
        <v>20.588689200000001</v>
      </c>
      <c r="J436" s="6">
        <v>8.9999999999999993E-3</v>
      </c>
      <c r="K436" s="6"/>
      <c r="L436" s="6"/>
      <c r="M436" s="6">
        <v>7.0000000000000007E-2</v>
      </c>
      <c r="N436" s="6">
        <f t="shared" si="39"/>
        <v>100.36939733040678</v>
      </c>
      <c r="O436" s="6"/>
    </row>
    <row r="437" spans="1:15">
      <c r="A437" s="11">
        <v>477</v>
      </c>
      <c r="B437" s="6">
        <v>56.017490000000002</v>
      </c>
      <c r="C437" s="6">
        <v>0.16300000000000001</v>
      </c>
      <c r="D437" s="6">
        <v>21.575871100000004</v>
      </c>
      <c r="E437" s="6">
        <v>0.871304734385419</v>
      </c>
      <c r="F437" s="6">
        <v>3.0000000000000001E-3</v>
      </c>
      <c r="G437" s="6">
        <v>0.2</v>
      </c>
      <c r="H437" s="6">
        <v>8.1000000000000003E-2</v>
      </c>
      <c r="I437" s="6">
        <v>20.857136400000005</v>
      </c>
      <c r="J437" s="6"/>
      <c r="K437" s="6"/>
      <c r="L437" s="6">
        <v>3.0000000000000001E-3</v>
      </c>
      <c r="M437" s="6">
        <v>2E-3</v>
      </c>
      <c r="N437" s="6">
        <f t="shared" si="39"/>
        <v>99.773802234385428</v>
      </c>
      <c r="O437" s="6"/>
    </row>
    <row r="438" spans="1:15">
      <c r="A438" s="11">
        <v>477</v>
      </c>
      <c r="B438" s="6">
        <v>56.617892900000001</v>
      </c>
      <c r="C438" s="6">
        <v>0.124</v>
      </c>
      <c r="D438" s="6">
        <v>21.840483800000001</v>
      </c>
      <c r="E438" s="6">
        <v>0.8868637474994443</v>
      </c>
      <c r="F438" s="6">
        <v>5.0000000000000001E-3</v>
      </c>
      <c r="G438" s="6">
        <v>0.20899999999999999</v>
      </c>
      <c r="H438" s="6">
        <v>0.13</v>
      </c>
      <c r="I438" s="6">
        <v>20.670434400000001</v>
      </c>
      <c r="J438" s="6">
        <v>4.0000000000000001E-3</v>
      </c>
      <c r="K438" s="6"/>
      <c r="L438" s="6"/>
      <c r="M438" s="6">
        <v>4.8000000000000001E-2</v>
      </c>
      <c r="N438" s="6">
        <f t="shared" si="39"/>
        <v>100.53567484749945</v>
      </c>
      <c r="O438" s="6"/>
    </row>
    <row r="439" spans="1:15">
      <c r="A439" s="12">
        <v>477</v>
      </c>
      <c r="B439" s="44">
        <v>55.250140899999998</v>
      </c>
      <c r="C439" s="44">
        <v>1.9E-2</v>
      </c>
      <c r="D439" s="44">
        <v>23.176098100000001</v>
      </c>
      <c r="E439" s="44">
        <v>0.28895310068904201</v>
      </c>
      <c r="F439" s="44"/>
      <c r="G439" s="44">
        <v>4.0000000000000001E-3</v>
      </c>
      <c r="H439" s="44">
        <v>5.0999999999999997E-2</v>
      </c>
      <c r="I439" s="44">
        <v>20.915670000000002</v>
      </c>
      <c r="J439" s="44"/>
      <c r="K439" s="44"/>
      <c r="L439" s="44"/>
      <c r="M439" s="44">
        <v>0.28999999999999998</v>
      </c>
      <c r="N439" s="44">
        <f t="shared" si="39"/>
        <v>99.994862100689062</v>
      </c>
      <c r="O439" s="6"/>
    </row>
    <row r="440" spans="1:15" s="68" customFormat="1">
      <c r="A440" s="9" t="s">
        <v>32</v>
      </c>
      <c r="B440" s="448">
        <f>AVERAGE(B390:B439)</f>
        <v>56.028717080000014</v>
      </c>
      <c r="C440" s="448">
        <f t="shared" ref="C440:M440" si="40">AVERAGE(C390:C439)</f>
        <v>0.13310000000000002</v>
      </c>
      <c r="D440" s="448">
        <f t="shared" si="40"/>
        <v>22.078165197999994</v>
      </c>
      <c r="E440" s="448">
        <v>0.8307679262058234</v>
      </c>
      <c r="F440" s="448">
        <f t="shared" si="40"/>
        <v>1.0800000000000001E-2</v>
      </c>
      <c r="G440" s="448">
        <f t="shared" si="40"/>
        <v>0.18591999999999995</v>
      </c>
      <c r="H440" s="448">
        <f t="shared" si="40"/>
        <v>0.12855176000000004</v>
      </c>
      <c r="I440" s="448">
        <f t="shared" si="40"/>
        <v>20.492199911999997</v>
      </c>
      <c r="J440" s="448">
        <f t="shared" si="40"/>
        <v>1.4640000000000002E-2</v>
      </c>
      <c r="K440" s="448">
        <f t="shared" si="40"/>
        <v>1.2818181818181819E-2</v>
      </c>
      <c r="L440" s="448">
        <f t="shared" si="40"/>
        <v>5.5000000000000014E-3</v>
      </c>
      <c r="M440" s="448">
        <f t="shared" si="40"/>
        <v>5.4844444444444432E-2</v>
      </c>
      <c r="N440" s="448"/>
      <c r="O440" s="450"/>
    </row>
    <row r="441" spans="1:15">
      <c r="A441" s="11" t="s">
        <v>29</v>
      </c>
      <c r="B441" s="6">
        <f>MIN(B390:B439)</f>
        <v>55.250140899999998</v>
      </c>
      <c r="C441" s="6">
        <f t="shared" ref="C441:M441" si="41">MIN(C390:C439)</f>
        <v>1.9E-2</v>
      </c>
      <c r="D441" s="6">
        <f t="shared" si="41"/>
        <v>20.987791999999999</v>
      </c>
      <c r="E441" s="6">
        <v>0.28895310068904201</v>
      </c>
      <c r="F441" s="6">
        <f t="shared" si="41"/>
        <v>1E-3</v>
      </c>
      <c r="G441" s="6">
        <f t="shared" si="41"/>
        <v>4.0000000000000001E-3</v>
      </c>
      <c r="H441" s="6">
        <f t="shared" si="41"/>
        <v>5.0999999999999997E-2</v>
      </c>
      <c r="I441" s="6">
        <f t="shared" si="41"/>
        <v>20.199000000000002</v>
      </c>
      <c r="J441" s="6">
        <f t="shared" si="41"/>
        <v>2E-3</v>
      </c>
      <c r="K441" s="6">
        <f t="shared" si="41"/>
        <v>3.0000000000000001E-3</v>
      </c>
      <c r="L441" s="6">
        <f t="shared" si="41"/>
        <v>1E-3</v>
      </c>
      <c r="M441" s="6">
        <f t="shared" si="41"/>
        <v>1E-3</v>
      </c>
      <c r="N441" s="6"/>
      <c r="O441" s="6"/>
    </row>
    <row r="442" spans="1:15">
      <c r="A442" s="12" t="s">
        <v>30</v>
      </c>
      <c r="B442" s="44">
        <f>MAX(B390:B439)</f>
        <v>56.819032900000003</v>
      </c>
      <c r="C442" s="44">
        <f t="shared" ref="C442:M442" si="42">MAX(C390:C439)</f>
        <v>0.23100000000000001</v>
      </c>
      <c r="D442" s="44">
        <f t="shared" si="42"/>
        <v>23.176098100000001</v>
      </c>
      <c r="E442" s="44">
        <v>1.4201166925983553</v>
      </c>
      <c r="F442" s="44">
        <f t="shared" si="42"/>
        <v>0.03</v>
      </c>
      <c r="G442" s="44">
        <f t="shared" si="42"/>
        <v>0.29799999999999999</v>
      </c>
      <c r="H442" s="44">
        <f t="shared" si="42"/>
        <v>0.18522</v>
      </c>
      <c r="I442" s="44">
        <f t="shared" si="42"/>
        <v>20.915670000000002</v>
      </c>
      <c r="J442" s="44">
        <f t="shared" si="42"/>
        <v>4.7E-2</v>
      </c>
      <c r="K442" s="44">
        <f t="shared" si="42"/>
        <v>3.4000000000000002E-2</v>
      </c>
      <c r="L442" s="44">
        <f t="shared" si="42"/>
        <v>1.9E-2</v>
      </c>
      <c r="M442" s="44">
        <f t="shared" si="42"/>
        <v>0.28999999999999998</v>
      </c>
      <c r="N442" s="44"/>
      <c r="O442" s="6"/>
    </row>
    <row r="443" spans="1:15">
      <c r="A443" s="11">
        <v>479</v>
      </c>
      <c r="B443" s="6">
        <v>55.694822100000003</v>
      </c>
      <c r="C443" s="6">
        <v>0.122</v>
      </c>
      <c r="D443" s="6">
        <v>22.169518</v>
      </c>
      <c r="E443" s="6">
        <v>0.71063236274727715</v>
      </c>
      <c r="F443" s="6">
        <v>1E-3</v>
      </c>
      <c r="G443" s="6">
        <v>0.17</v>
      </c>
      <c r="H443" s="6">
        <v>8.9082000000000008E-2</v>
      </c>
      <c r="I443" s="6">
        <v>20.527999999999999</v>
      </c>
      <c r="J443" s="6">
        <v>1.4999999999999999E-2</v>
      </c>
      <c r="K443" s="6"/>
      <c r="L443" s="6">
        <v>4.0000000000000001E-3</v>
      </c>
      <c r="M443" s="6">
        <v>8.0000000000000002E-3</v>
      </c>
      <c r="N443" s="6">
        <f t="shared" si="39"/>
        <v>99.512054462747287</v>
      </c>
      <c r="O443" s="6"/>
    </row>
    <row r="444" spans="1:15">
      <c r="A444" s="11">
        <v>479</v>
      </c>
      <c r="B444" s="6">
        <v>56.089757499999997</v>
      </c>
      <c r="C444" s="6">
        <v>8.4000000000000005E-2</v>
      </c>
      <c r="D444" s="6">
        <v>22.184315999999999</v>
      </c>
      <c r="E444" s="6">
        <v>0.73933318515225599</v>
      </c>
      <c r="F444" s="6"/>
      <c r="G444" s="6">
        <v>0.17799999999999999</v>
      </c>
      <c r="H444" s="6">
        <v>0.19492200000000001</v>
      </c>
      <c r="I444" s="6">
        <v>20.384</v>
      </c>
      <c r="J444" s="6"/>
      <c r="K444" s="6">
        <v>1E-3</v>
      </c>
      <c r="L444" s="6"/>
      <c r="M444" s="6">
        <v>3.6999999999999998E-2</v>
      </c>
      <c r="N444" s="6">
        <f t="shared" si="39"/>
        <v>99.892328685152279</v>
      </c>
      <c r="O444" s="6"/>
    </row>
    <row r="445" spans="1:15">
      <c r="A445" s="11">
        <v>479</v>
      </c>
      <c r="B445" s="6">
        <v>56.024265700000001</v>
      </c>
      <c r="C445" s="6">
        <v>0.14299999999999999</v>
      </c>
      <c r="D445" s="6">
        <v>22.148378000000001</v>
      </c>
      <c r="E445" s="6">
        <v>0.88398533007334956</v>
      </c>
      <c r="F445" s="6"/>
      <c r="G445" s="6">
        <v>0.20899999999999999</v>
      </c>
      <c r="H445" s="6">
        <v>7.9379999999999992E-2</v>
      </c>
      <c r="I445" s="6">
        <v>20.524000000000001</v>
      </c>
      <c r="J445" s="6">
        <v>8.0000000000000002E-3</v>
      </c>
      <c r="K445" s="6"/>
      <c r="L445" s="6">
        <v>2E-3</v>
      </c>
      <c r="M445" s="6">
        <v>5.0000000000000001E-3</v>
      </c>
      <c r="N445" s="6">
        <f t="shared" si="39"/>
        <v>100.02700903007334</v>
      </c>
      <c r="O445" s="6"/>
    </row>
    <row r="446" spans="1:15">
      <c r="A446" s="11">
        <v>479</v>
      </c>
      <c r="B446" s="6">
        <v>55.927020299999995</v>
      </c>
      <c r="C446" s="6">
        <v>0.129</v>
      </c>
      <c r="D446" s="6">
        <v>22.083901000000001</v>
      </c>
      <c r="E446" s="6">
        <v>0.81165925761280278</v>
      </c>
      <c r="F446" s="6">
        <v>2E-3</v>
      </c>
      <c r="G446" s="6">
        <v>0.21</v>
      </c>
      <c r="H446" s="6">
        <v>0.106722</v>
      </c>
      <c r="I446" s="6">
        <v>20.518999999999998</v>
      </c>
      <c r="J446" s="6"/>
      <c r="K446" s="6">
        <v>1E-3</v>
      </c>
      <c r="L446" s="6"/>
      <c r="M446" s="6">
        <v>4.4999999999999998E-2</v>
      </c>
      <c r="N446" s="6">
        <f t="shared" si="39"/>
        <v>99.835302557612792</v>
      </c>
      <c r="O446" s="6"/>
    </row>
    <row r="447" spans="1:15">
      <c r="A447" s="11">
        <v>479</v>
      </c>
      <c r="B447" s="6">
        <v>55.590630599999997</v>
      </c>
      <c r="C447" s="6">
        <v>0.152</v>
      </c>
      <c r="D447" s="6">
        <v>22.127237999999998</v>
      </c>
      <c r="E447" s="6">
        <v>0.72211269170926862</v>
      </c>
      <c r="F447" s="6">
        <v>1.2E-2</v>
      </c>
      <c r="G447" s="6">
        <v>0.16200000000000001</v>
      </c>
      <c r="H447" s="6">
        <v>9.8783999999999997E-2</v>
      </c>
      <c r="I447" s="6">
        <v>20.675999999999998</v>
      </c>
      <c r="J447" s="6">
        <v>3.4000000000000002E-2</v>
      </c>
      <c r="K447" s="6"/>
      <c r="L447" s="6"/>
      <c r="M447" s="6">
        <v>0.1</v>
      </c>
      <c r="N447" s="6">
        <f t="shared" si="39"/>
        <v>99.674765291709264</v>
      </c>
      <c r="O447" s="6"/>
    </row>
    <row r="448" spans="1:15">
      <c r="A448" s="11">
        <v>479</v>
      </c>
      <c r="B448" s="6">
        <v>55.372324599999999</v>
      </c>
      <c r="C448" s="6">
        <v>0.127</v>
      </c>
      <c r="D448" s="6">
        <v>22.152605999999999</v>
      </c>
      <c r="E448" s="6">
        <v>0.7944387641698154</v>
      </c>
      <c r="F448" s="6">
        <v>4.0000000000000001E-3</v>
      </c>
      <c r="G448" s="6">
        <v>0.20100000000000001</v>
      </c>
      <c r="H448" s="6">
        <v>0.27077400000000001</v>
      </c>
      <c r="I448" s="6">
        <v>20.46</v>
      </c>
      <c r="J448" s="6"/>
      <c r="K448" s="6"/>
      <c r="L448" s="6"/>
      <c r="M448" s="6">
        <v>3.1E-2</v>
      </c>
      <c r="N448" s="6">
        <f t="shared" si="39"/>
        <v>99.413143364169827</v>
      </c>
      <c r="O448" s="6"/>
    </row>
    <row r="449" spans="1:15">
      <c r="A449" s="11">
        <v>479</v>
      </c>
      <c r="B449" s="6">
        <v>55.772221499999993</v>
      </c>
      <c r="C449" s="6">
        <v>0.129</v>
      </c>
      <c r="D449" s="6">
        <v>22.276274999999998</v>
      </c>
      <c r="E449" s="6">
        <v>0.81854745498999759</v>
      </c>
      <c r="F449" s="6">
        <v>6.0000000000000001E-3</v>
      </c>
      <c r="G449" s="6">
        <v>0.19600000000000001</v>
      </c>
      <c r="H449" s="6">
        <v>9.0845999999999996E-2</v>
      </c>
      <c r="I449" s="6">
        <v>20.594999999999999</v>
      </c>
      <c r="J449" s="6"/>
      <c r="K449" s="6"/>
      <c r="L449" s="6"/>
      <c r="M449" s="6">
        <v>0.04</v>
      </c>
      <c r="N449" s="6">
        <f t="shared" si="39"/>
        <v>99.923889954989988</v>
      </c>
      <c r="O449" s="6"/>
    </row>
    <row r="450" spans="1:15">
      <c r="A450" s="11">
        <v>479</v>
      </c>
      <c r="B450" s="6">
        <v>55.581699899999997</v>
      </c>
      <c r="C450" s="6">
        <v>0.11600000000000001</v>
      </c>
      <c r="D450" s="6">
        <v>22.082843999999998</v>
      </c>
      <c r="E450" s="6">
        <v>0.73014892198266268</v>
      </c>
      <c r="F450" s="6">
        <v>6.0000000000000001E-3</v>
      </c>
      <c r="G450" s="6">
        <v>0.17</v>
      </c>
      <c r="H450" s="6">
        <v>9.6138000000000001E-2</v>
      </c>
      <c r="I450" s="6">
        <v>20.658999999999999</v>
      </c>
      <c r="J450" s="6"/>
      <c r="K450" s="6"/>
      <c r="L450" s="6">
        <v>2E-3</v>
      </c>
      <c r="M450" s="6">
        <v>8.2000000000000003E-2</v>
      </c>
      <c r="N450" s="6">
        <f t="shared" si="39"/>
        <v>99.525830821982638</v>
      </c>
      <c r="O450" s="6"/>
    </row>
    <row r="451" spans="1:15">
      <c r="A451" s="11">
        <v>479</v>
      </c>
      <c r="B451" s="6">
        <v>55.951827800000004</v>
      </c>
      <c r="C451" s="6">
        <v>0.14299999999999999</v>
      </c>
      <c r="D451" s="6">
        <v>22.066988999999996</v>
      </c>
      <c r="E451" s="6">
        <v>0.90809402089353186</v>
      </c>
      <c r="F451" s="6">
        <v>0.01</v>
      </c>
      <c r="G451" s="6">
        <v>0.192</v>
      </c>
      <c r="H451" s="6">
        <v>0.10584</v>
      </c>
      <c r="I451" s="6">
        <v>20.623999999999999</v>
      </c>
      <c r="J451" s="6">
        <v>1.6E-2</v>
      </c>
      <c r="K451" s="6">
        <v>1.7999999999999999E-2</v>
      </c>
      <c r="L451" s="6"/>
      <c r="M451" s="6">
        <v>0.06</v>
      </c>
      <c r="N451" s="6">
        <f t="shared" si="39"/>
        <v>100.09575082089353</v>
      </c>
      <c r="O451" s="6"/>
    </row>
    <row r="452" spans="1:15">
      <c r="A452" s="11">
        <v>479</v>
      </c>
      <c r="B452" s="6">
        <v>55.740467899999999</v>
      </c>
      <c r="C452" s="6">
        <v>0.125</v>
      </c>
      <c r="D452" s="6">
        <v>22.249849999999999</v>
      </c>
      <c r="E452" s="6">
        <v>0.75425761280284498</v>
      </c>
      <c r="F452" s="6"/>
      <c r="G452" s="6">
        <v>0.16800000000000001</v>
      </c>
      <c r="H452" s="6">
        <v>0.106722</v>
      </c>
      <c r="I452" s="6">
        <v>20.567</v>
      </c>
      <c r="J452" s="6"/>
      <c r="K452" s="6"/>
      <c r="L452" s="6">
        <v>6.0000000000000001E-3</v>
      </c>
      <c r="M452" s="6">
        <v>0.02</v>
      </c>
      <c r="N452" s="6">
        <f t="shared" si="39"/>
        <v>99.73729751280284</v>
      </c>
      <c r="O452" s="6"/>
    </row>
    <row r="453" spans="1:15">
      <c r="A453" s="11">
        <v>479</v>
      </c>
      <c r="B453" s="6">
        <v>55.440793300000003</v>
      </c>
      <c r="C453" s="6">
        <v>0.14299999999999999</v>
      </c>
      <c r="D453" s="6">
        <v>22.268875999999999</v>
      </c>
      <c r="E453" s="6">
        <v>0.74507334963325167</v>
      </c>
      <c r="F453" s="6"/>
      <c r="G453" s="6">
        <v>0.15</v>
      </c>
      <c r="H453" s="6">
        <v>6.5267999999999993E-2</v>
      </c>
      <c r="I453" s="6">
        <v>20.646999999999998</v>
      </c>
      <c r="J453" s="6"/>
      <c r="K453" s="6"/>
      <c r="L453" s="6"/>
      <c r="M453" s="6">
        <v>6.5000000000000002E-2</v>
      </c>
      <c r="N453" s="6">
        <f t="shared" si="39"/>
        <v>99.525010649633259</v>
      </c>
      <c r="O453" s="6"/>
    </row>
    <row r="454" spans="1:15">
      <c r="A454" s="11">
        <v>479</v>
      </c>
      <c r="B454" s="6">
        <v>55.446747100000003</v>
      </c>
      <c r="C454" s="6">
        <v>0.152</v>
      </c>
      <c r="D454" s="6">
        <v>22.277331999999998</v>
      </c>
      <c r="E454" s="6">
        <v>0.73818515225605685</v>
      </c>
      <c r="F454" s="6">
        <v>6.0000000000000001E-3</v>
      </c>
      <c r="G454" s="6">
        <v>0.185</v>
      </c>
      <c r="H454" s="6">
        <v>0.104958</v>
      </c>
      <c r="I454" s="6">
        <v>20.47</v>
      </c>
      <c r="J454" s="6">
        <v>8.0000000000000002E-3</v>
      </c>
      <c r="K454" s="6">
        <v>4.0000000000000001E-3</v>
      </c>
      <c r="L454" s="6"/>
      <c r="M454" s="6">
        <v>0.01</v>
      </c>
      <c r="N454" s="6">
        <f t="shared" ref="N454:N517" si="43">SUM(B454:M454)</f>
        <v>99.402222252256053</v>
      </c>
      <c r="O454" s="6"/>
    </row>
    <row r="455" spans="1:15">
      <c r="A455" s="11">
        <v>479</v>
      </c>
      <c r="B455" s="6">
        <v>55.495369799999999</v>
      </c>
      <c r="C455" s="6">
        <v>0.13</v>
      </c>
      <c r="D455" s="6">
        <v>21.861930999999998</v>
      </c>
      <c r="E455" s="6">
        <v>0.77836630362302728</v>
      </c>
      <c r="F455" s="6">
        <v>2E-3</v>
      </c>
      <c r="G455" s="6">
        <v>0.18099999999999999</v>
      </c>
      <c r="H455" s="6">
        <v>9.2609999999999998E-2</v>
      </c>
      <c r="I455" s="6">
        <v>20.687999999999999</v>
      </c>
      <c r="J455" s="6"/>
      <c r="K455" s="6"/>
      <c r="L455" s="6"/>
      <c r="M455" s="6">
        <v>2.1000000000000001E-2</v>
      </c>
      <c r="N455" s="6">
        <f t="shared" si="43"/>
        <v>99.25027710362302</v>
      </c>
      <c r="O455" s="6"/>
    </row>
    <row r="456" spans="1:15">
      <c r="A456" s="11">
        <v>479</v>
      </c>
      <c r="B456" s="6">
        <v>55.682914500000003</v>
      </c>
      <c r="C456" s="6">
        <v>8.7999999999999995E-2</v>
      </c>
      <c r="D456" s="6">
        <v>21.878843</v>
      </c>
      <c r="E456" s="6">
        <v>0.81165925761280278</v>
      </c>
      <c r="F456" s="6"/>
      <c r="G456" s="6">
        <v>0.20899999999999999</v>
      </c>
      <c r="H456" s="6">
        <v>0.13494600000000001</v>
      </c>
      <c r="I456" s="6">
        <v>20.265999999999998</v>
      </c>
      <c r="J456" s="6">
        <v>2.7E-2</v>
      </c>
      <c r="K456" s="6"/>
      <c r="L456" s="6"/>
      <c r="M456" s="6">
        <v>3.2000000000000001E-2</v>
      </c>
      <c r="N456" s="6">
        <f t="shared" si="43"/>
        <v>99.130362757612801</v>
      </c>
      <c r="O456" s="6"/>
    </row>
    <row r="457" spans="1:15">
      <c r="A457" s="11">
        <v>479</v>
      </c>
      <c r="B457" s="6">
        <v>55.170887699999994</v>
      </c>
      <c r="C457" s="6">
        <v>0.14000000000000001</v>
      </c>
      <c r="D457" s="6">
        <v>21.636789999999998</v>
      </c>
      <c r="E457" s="6">
        <v>0.87250500111135809</v>
      </c>
      <c r="F457" s="6">
        <v>0.03</v>
      </c>
      <c r="G457" s="6">
        <v>0.22600000000000001</v>
      </c>
      <c r="H457" s="6">
        <v>0.208152</v>
      </c>
      <c r="I457" s="6">
        <v>20.234000000000002</v>
      </c>
      <c r="J457" s="6">
        <v>0.01</v>
      </c>
      <c r="K457" s="6"/>
      <c r="L457" s="6"/>
      <c r="M457" s="6">
        <v>4.4999999999999998E-2</v>
      </c>
      <c r="N457" s="6">
        <f t="shared" si="43"/>
        <v>98.573334701111349</v>
      </c>
      <c r="O457" s="6"/>
    </row>
    <row r="458" spans="1:15">
      <c r="A458" s="11">
        <v>479</v>
      </c>
      <c r="B458" s="6">
        <v>55.372324599999999</v>
      </c>
      <c r="C458" s="6">
        <v>0.115</v>
      </c>
      <c r="D458" s="6">
        <v>22.090243000000001</v>
      </c>
      <c r="E458" s="6">
        <v>0.7852545010002222</v>
      </c>
      <c r="F458" s="6">
        <v>6.0000000000000001E-3</v>
      </c>
      <c r="G458" s="6">
        <v>0.17399999999999999</v>
      </c>
      <c r="H458" s="6">
        <v>0.18610199999999999</v>
      </c>
      <c r="I458" s="6">
        <v>20.373000000000001</v>
      </c>
      <c r="J458" s="6">
        <v>5.0000000000000001E-3</v>
      </c>
      <c r="K458" s="6"/>
      <c r="L458" s="6"/>
      <c r="M458" s="6">
        <v>5.6000000000000001E-2</v>
      </c>
      <c r="N458" s="6">
        <f t="shared" si="43"/>
        <v>99.162924101000243</v>
      </c>
      <c r="O458" s="6"/>
    </row>
    <row r="459" spans="1:15">
      <c r="A459" s="11">
        <v>479</v>
      </c>
      <c r="B459" s="6">
        <v>55.558877000000003</v>
      </c>
      <c r="C459" s="6">
        <v>0.121</v>
      </c>
      <c r="D459" s="6">
        <v>21.936978</v>
      </c>
      <c r="E459" s="6">
        <v>0.78984663258501875</v>
      </c>
      <c r="F459" s="6">
        <v>4.0000000000000001E-3</v>
      </c>
      <c r="G459" s="6">
        <v>0.182</v>
      </c>
      <c r="H459" s="6">
        <v>0.143766</v>
      </c>
      <c r="I459" s="6">
        <v>20.579000000000001</v>
      </c>
      <c r="J459" s="6">
        <v>1.2E-2</v>
      </c>
      <c r="K459" s="6"/>
      <c r="L459" s="6">
        <v>1.2E-2</v>
      </c>
      <c r="M459" s="6">
        <v>8.1000000000000003E-2</v>
      </c>
      <c r="N459" s="6">
        <f t="shared" si="43"/>
        <v>99.420467632585044</v>
      </c>
      <c r="O459" s="6"/>
    </row>
    <row r="460" spans="1:15">
      <c r="A460" s="11">
        <v>479</v>
      </c>
      <c r="B460" s="6">
        <v>55.975642999999991</v>
      </c>
      <c r="C460" s="6">
        <v>0.113</v>
      </c>
      <c r="D460" s="6">
        <v>22.263590999999998</v>
      </c>
      <c r="E460" s="6">
        <v>0.7852545010002222</v>
      </c>
      <c r="F460" s="6">
        <v>8.0000000000000002E-3</v>
      </c>
      <c r="G460" s="6">
        <v>0.182</v>
      </c>
      <c r="H460" s="6">
        <v>0.13053599999999999</v>
      </c>
      <c r="I460" s="6">
        <v>20.527999999999999</v>
      </c>
      <c r="J460" s="6">
        <v>8.0000000000000002E-3</v>
      </c>
      <c r="K460" s="6"/>
      <c r="L460" s="6">
        <v>8.0000000000000002E-3</v>
      </c>
      <c r="M460" s="6">
        <v>2.3E-2</v>
      </c>
      <c r="N460" s="6">
        <f t="shared" si="43"/>
        <v>100.02502450100019</v>
      </c>
      <c r="O460" s="6"/>
    </row>
    <row r="461" spans="1:15">
      <c r="A461" s="11">
        <v>479</v>
      </c>
      <c r="B461" s="6">
        <v>55.008150499999999</v>
      </c>
      <c r="C461" s="6">
        <v>0.13900000000000001</v>
      </c>
      <c r="D461" s="6">
        <v>22.002511999999999</v>
      </c>
      <c r="E461" s="6">
        <v>0.76918204045343408</v>
      </c>
      <c r="F461" s="6">
        <v>0.01</v>
      </c>
      <c r="G461" s="6">
        <v>0.18099999999999999</v>
      </c>
      <c r="H461" s="6">
        <v>0.14112</v>
      </c>
      <c r="I461" s="6">
        <v>20.231000000000002</v>
      </c>
      <c r="J461" s="6"/>
      <c r="K461" s="6"/>
      <c r="L461" s="6"/>
      <c r="M461" s="6">
        <v>0.04</v>
      </c>
      <c r="N461" s="6">
        <f t="shared" si="43"/>
        <v>98.521964540453453</v>
      </c>
      <c r="O461" s="6"/>
    </row>
    <row r="462" spans="1:15">
      <c r="A462" s="11">
        <v>479</v>
      </c>
      <c r="B462" s="6">
        <v>55.374309199999999</v>
      </c>
      <c r="C462" s="6">
        <v>0.13800000000000001</v>
      </c>
      <c r="D462" s="6">
        <v>21.587110999999997</v>
      </c>
      <c r="E462" s="6">
        <v>1.0217492776172481</v>
      </c>
      <c r="F462" s="6">
        <v>2E-3</v>
      </c>
      <c r="G462" s="6">
        <v>0.23100000000000001</v>
      </c>
      <c r="H462" s="6">
        <v>0.112896</v>
      </c>
      <c r="I462" s="6">
        <v>20.408000000000001</v>
      </c>
      <c r="J462" s="6"/>
      <c r="K462" s="6"/>
      <c r="L462" s="6">
        <v>5.0000000000000001E-3</v>
      </c>
      <c r="M462" s="6">
        <v>3.9E-2</v>
      </c>
      <c r="N462" s="6">
        <f t="shared" si="43"/>
        <v>98.919065477617238</v>
      </c>
      <c r="O462" s="6"/>
    </row>
    <row r="463" spans="1:15">
      <c r="A463" s="11">
        <v>479</v>
      </c>
      <c r="B463" s="6">
        <v>55.903205100000001</v>
      </c>
      <c r="C463" s="6">
        <v>0.123</v>
      </c>
      <c r="D463" s="6">
        <v>21.980315000000001</v>
      </c>
      <c r="E463" s="6">
        <v>0.82313958657479425</v>
      </c>
      <c r="F463" s="6">
        <v>1.2E-2</v>
      </c>
      <c r="G463" s="6">
        <v>0.17799999999999999</v>
      </c>
      <c r="H463" s="6">
        <v>0.188748</v>
      </c>
      <c r="I463" s="6">
        <v>20.254000000000001</v>
      </c>
      <c r="J463" s="6"/>
      <c r="K463" s="6"/>
      <c r="L463" s="6">
        <v>5.0000000000000001E-3</v>
      </c>
      <c r="M463" s="6">
        <v>7.9000000000000001E-2</v>
      </c>
      <c r="N463" s="6">
        <f t="shared" si="43"/>
        <v>99.546407686574796</v>
      </c>
      <c r="O463" s="6"/>
    </row>
    <row r="464" spans="1:15">
      <c r="A464" s="11">
        <v>479</v>
      </c>
      <c r="B464" s="6">
        <v>55.486439099999998</v>
      </c>
      <c r="C464" s="6">
        <v>0.114</v>
      </c>
      <c r="D464" s="6">
        <v>22.196999999999999</v>
      </c>
      <c r="E464" s="6">
        <v>0.73588908646365858</v>
      </c>
      <c r="F464" s="6">
        <v>2.1999999999999999E-2</v>
      </c>
      <c r="G464" s="6">
        <v>0.157</v>
      </c>
      <c r="H464" s="6">
        <v>9.8783999999999997E-2</v>
      </c>
      <c r="I464" s="6">
        <v>20.503</v>
      </c>
      <c r="J464" s="6">
        <v>8.0000000000000002E-3</v>
      </c>
      <c r="K464" s="6"/>
      <c r="L464" s="6"/>
      <c r="M464" s="6">
        <v>8.1000000000000003E-2</v>
      </c>
      <c r="N464" s="6">
        <f t="shared" si="43"/>
        <v>99.403112186463645</v>
      </c>
      <c r="O464" s="6"/>
    </row>
    <row r="465" spans="1:15">
      <c r="A465" s="11">
        <v>479</v>
      </c>
      <c r="B465" s="6">
        <v>55.695814399999996</v>
      </c>
      <c r="C465" s="6">
        <v>0.13900000000000001</v>
      </c>
      <c r="D465" s="6">
        <v>21.962345999999997</v>
      </c>
      <c r="E465" s="6">
        <v>0.83117581684818831</v>
      </c>
      <c r="F465" s="6"/>
      <c r="G465" s="6">
        <v>0.20300000000000001</v>
      </c>
      <c r="H465" s="6">
        <v>6.9678000000000004E-2</v>
      </c>
      <c r="I465" s="6">
        <v>20.477</v>
      </c>
      <c r="J465" s="6">
        <v>2E-3</v>
      </c>
      <c r="K465" s="6"/>
      <c r="L465" s="6"/>
      <c r="M465" s="6">
        <v>4.2999999999999997E-2</v>
      </c>
      <c r="N465" s="6">
        <f t="shared" si="43"/>
        <v>99.423014216848188</v>
      </c>
      <c r="O465" s="6"/>
    </row>
    <row r="466" spans="1:15">
      <c r="A466" s="11">
        <v>479</v>
      </c>
      <c r="B466" s="6">
        <v>55.6471917</v>
      </c>
      <c r="C466" s="6">
        <v>0.13500000000000001</v>
      </c>
      <c r="D466" s="6">
        <v>22.083901000000001</v>
      </c>
      <c r="E466" s="6">
        <v>0.75540564569904411</v>
      </c>
      <c r="F466" s="6">
        <v>1.6E-2</v>
      </c>
      <c r="G466" s="6">
        <v>0.18099999999999999</v>
      </c>
      <c r="H466" s="6">
        <v>0.21432599999999999</v>
      </c>
      <c r="I466" s="6">
        <v>20.437999999999999</v>
      </c>
      <c r="J466" s="6"/>
      <c r="K466" s="6">
        <v>1.9E-2</v>
      </c>
      <c r="L466" s="6"/>
      <c r="M466" s="6">
        <v>7.0999999999999994E-2</v>
      </c>
      <c r="N466" s="6">
        <f t="shared" si="43"/>
        <v>99.560824345699046</v>
      </c>
      <c r="O466" s="6"/>
    </row>
    <row r="467" spans="1:15">
      <c r="A467" s="11">
        <v>479</v>
      </c>
      <c r="B467" s="6">
        <v>55.498346699999999</v>
      </c>
      <c r="C467" s="6">
        <v>0.114</v>
      </c>
      <c r="D467" s="6">
        <v>21.963403</v>
      </c>
      <c r="E467" s="6">
        <v>0.78640253389642145</v>
      </c>
      <c r="F467" s="6">
        <v>1E-3</v>
      </c>
      <c r="G467" s="6">
        <v>0.193</v>
      </c>
      <c r="H467" s="6">
        <v>9.3491999999999992E-2</v>
      </c>
      <c r="I467" s="6">
        <v>20.553000000000001</v>
      </c>
      <c r="J467" s="6">
        <v>3.0000000000000001E-3</v>
      </c>
      <c r="K467" s="6"/>
      <c r="L467" s="6">
        <v>1.2999999999999999E-2</v>
      </c>
      <c r="M467" s="6">
        <v>7.8E-2</v>
      </c>
      <c r="N467" s="6">
        <f t="shared" si="43"/>
        <v>99.296644233896416</v>
      </c>
      <c r="O467" s="6"/>
    </row>
    <row r="468" spans="1:15">
      <c r="A468" s="11">
        <v>479</v>
      </c>
      <c r="B468" s="6">
        <v>55.559869299999995</v>
      </c>
      <c r="C468" s="6">
        <v>0.14599999999999999</v>
      </c>
      <c r="D468" s="6">
        <v>22.113496999999999</v>
      </c>
      <c r="E468" s="6">
        <v>0.7485174483218493</v>
      </c>
      <c r="F468" s="6"/>
      <c r="G468" s="6">
        <v>0.18099999999999999</v>
      </c>
      <c r="H468" s="6">
        <v>0.10584</v>
      </c>
      <c r="I468" s="6">
        <v>20.484000000000002</v>
      </c>
      <c r="J468" s="6"/>
      <c r="K468" s="6">
        <v>1.2999999999999999E-2</v>
      </c>
      <c r="L468" s="6">
        <v>1E-3</v>
      </c>
      <c r="M468" s="6">
        <v>0.104</v>
      </c>
      <c r="N468" s="6">
        <f t="shared" si="43"/>
        <v>99.456723748321863</v>
      </c>
      <c r="O468" s="6"/>
    </row>
    <row r="469" spans="1:15">
      <c r="A469" s="11">
        <v>479</v>
      </c>
      <c r="B469" s="6">
        <v>55.948850900000004</v>
      </c>
      <c r="C469" s="6">
        <v>8.7999999999999995E-2</v>
      </c>
      <c r="D469" s="6">
        <v>22.188544</v>
      </c>
      <c r="E469" s="6">
        <v>0.75425761280284498</v>
      </c>
      <c r="F469" s="6"/>
      <c r="G469" s="6">
        <v>0.17199999999999999</v>
      </c>
      <c r="H469" s="6">
        <v>0.24255000000000002</v>
      </c>
      <c r="I469" s="6">
        <v>20.32</v>
      </c>
      <c r="J469" s="6">
        <v>1.2999999999999999E-2</v>
      </c>
      <c r="K469" s="6"/>
      <c r="L469" s="6">
        <v>2E-3</v>
      </c>
      <c r="M469" s="6">
        <v>2.1999999999999999E-2</v>
      </c>
      <c r="N469" s="6">
        <f t="shared" si="43"/>
        <v>99.751202512802848</v>
      </c>
      <c r="O469" s="6"/>
    </row>
    <row r="470" spans="1:15">
      <c r="A470" s="11">
        <v>479</v>
      </c>
      <c r="B470" s="6">
        <v>56.225702599999998</v>
      </c>
      <c r="C470" s="6">
        <v>0.14399999999999999</v>
      </c>
      <c r="D470" s="6">
        <v>22.115610999999998</v>
      </c>
      <c r="E470" s="6">
        <v>0.78984663258501875</v>
      </c>
      <c r="F470" s="6">
        <v>3.5000000000000003E-2</v>
      </c>
      <c r="G470" s="6">
        <v>0.183</v>
      </c>
      <c r="H470" s="6">
        <v>8.7318000000000007E-2</v>
      </c>
      <c r="I470" s="6">
        <v>20.472999999999999</v>
      </c>
      <c r="J470" s="6"/>
      <c r="K470" s="6"/>
      <c r="L470" s="6"/>
      <c r="M470" s="6">
        <v>7.0999999999999994E-2</v>
      </c>
      <c r="N470" s="6">
        <f t="shared" si="43"/>
        <v>100.12447823258502</v>
      </c>
      <c r="O470" s="6"/>
    </row>
    <row r="471" spans="1:15">
      <c r="A471" s="11">
        <v>479</v>
      </c>
      <c r="B471" s="6">
        <v>55.987550599999992</v>
      </c>
      <c r="C471" s="6">
        <v>0.13400000000000001</v>
      </c>
      <c r="D471" s="6">
        <v>22.340751999999998</v>
      </c>
      <c r="E471" s="6">
        <v>0.81739942209379846</v>
      </c>
      <c r="F471" s="6"/>
      <c r="G471" s="6">
        <v>0.183</v>
      </c>
      <c r="H471" s="6">
        <v>0.15170399999999998</v>
      </c>
      <c r="I471" s="6">
        <v>20.599</v>
      </c>
      <c r="J471" s="6"/>
      <c r="K471" s="6"/>
      <c r="L471" s="6">
        <v>5.0000000000000001E-3</v>
      </c>
      <c r="M471" s="6">
        <v>7.4999999999999997E-2</v>
      </c>
      <c r="N471" s="6">
        <f t="shared" si="43"/>
        <v>100.29340602209379</v>
      </c>
      <c r="O471" s="6"/>
    </row>
    <row r="472" spans="1:15">
      <c r="A472" s="11">
        <v>479</v>
      </c>
      <c r="B472" s="6">
        <v>56.332871000000004</v>
      </c>
      <c r="C472" s="6">
        <v>0.157</v>
      </c>
      <c r="D472" s="6">
        <v>22.29213</v>
      </c>
      <c r="E472" s="6">
        <v>0.76114581018004002</v>
      </c>
      <c r="F472" s="6">
        <v>1.7999999999999999E-2</v>
      </c>
      <c r="G472" s="6">
        <v>0.16800000000000001</v>
      </c>
      <c r="H472" s="6">
        <v>0.13494600000000001</v>
      </c>
      <c r="I472" s="6">
        <v>20.564</v>
      </c>
      <c r="J472" s="6"/>
      <c r="K472" s="6"/>
      <c r="L472" s="6">
        <v>1E-3</v>
      </c>
      <c r="M472" s="6">
        <v>1E-3</v>
      </c>
      <c r="N472" s="6">
        <f t="shared" si="43"/>
        <v>100.43009281018007</v>
      </c>
      <c r="O472" s="6"/>
    </row>
    <row r="473" spans="1:15">
      <c r="A473" s="11">
        <v>479</v>
      </c>
      <c r="B473" s="6">
        <v>56.150287799999994</v>
      </c>
      <c r="C473" s="6">
        <v>0.123</v>
      </c>
      <c r="D473" s="6">
        <v>22.204398999999999</v>
      </c>
      <c r="E473" s="6">
        <v>0.75310957990664595</v>
      </c>
      <c r="F473" s="6">
        <v>1.2E-2</v>
      </c>
      <c r="G473" s="6">
        <v>0.18</v>
      </c>
      <c r="H473" s="6">
        <v>9.4374E-2</v>
      </c>
      <c r="I473" s="6">
        <v>20.619</v>
      </c>
      <c r="J473" s="6">
        <v>2.1999999999999999E-2</v>
      </c>
      <c r="K473" s="6"/>
      <c r="L473" s="6">
        <v>5.0000000000000001E-3</v>
      </c>
      <c r="M473" s="6">
        <v>3.9E-2</v>
      </c>
      <c r="N473" s="6">
        <f t="shared" si="43"/>
        <v>100.20217037990665</v>
      </c>
      <c r="O473" s="6"/>
    </row>
    <row r="474" spans="1:15">
      <c r="A474" s="11">
        <v>479</v>
      </c>
      <c r="B474" s="6">
        <v>55.949843199999997</v>
      </c>
      <c r="C474" s="6">
        <v>0.13300000000000001</v>
      </c>
      <c r="D474" s="6">
        <v>22.291072999999997</v>
      </c>
      <c r="E474" s="6">
        <v>0.7852545010002222</v>
      </c>
      <c r="F474" s="6"/>
      <c r="G474" s="6">
        <v>0.19600000000000001</v>
      </c>
      <c r="H474" s="6">
        <v>0.106722</v>
      </c>
      <c r="I474" s="6">
        <v>20.513000000000002</v>
      </c>
      <c r="J474" s="6">
        <v>4.0000000000000001E-3</v>
      </c>
      <c r="K474" s="6"/>
      <c r="L474" s="6"/>
      <c r="M474" s="6">
        <v>0.104</v>
      </c>
      <c r="N474" s="6">
        <f t="shared" si="43"/>
        <v>100.08289270100023</v>
      </c>
      <c r="O474" s="6"/>
    </row>
    <row r="475" spans="1:15">
      <c r="A475" s="11">
        <v>479</v>
      </c>
      <c r="B475" s="6">
        <v>56.254140800000002</v>
      </c>
      <c r="C475" s="6">
        <v>0.114</v>
      </c>
      <c r="D475" s="6">
        <v>21.8832007</v>
      </c>
      <c r="E475" s="6">
        <v>1.0046677039342076</v>
      </c>
      <c r="F475" s="6"/>
      <c r="G475" s="6">
        <v>0.23499999999999999</v>
      </c>
      <c r="H475" s="6">
        <v>0.22500000000000001</v>
      </c>
      <c r="I475" s="6">
        <v>20.216467999999999</v>
      </c>
      <c r="J475" s="6"/>
      <c r="K475" s="6"/>
      <c r="L475" s="6"/>
      <c r="M475" s="6">
        <v>3.6999999999999998E-2</v>
      </c>
      <c r="N475" s="6">
        <f t="shared" si="43"/>
        <v>99.96947720393419</v>
      </c>
      <c r="O475" s="6"/>
    </row>
    <row r="476" spans="1:15">
      <c r="A476" s="11">
        <v>479</v>
      </c>
      <c r="B476" s="6">
        <v>55.894207600000009</v>
      </c>
      <c r="C476" s="6">
        <v>0.16800000000000001</v>
      </c>
      <c r="D476" s="6">
        <v>21.429026999999998</v>
      </c>
      <c r="E476" s="6">
        <v>1.1035785730162258</v>
      </c>
      <c r="F476" s="6"/>
      <c r="G476" s="6">
        <v>0.27100000000000002</v>
      </c>
      <c r="H476" s="6">
        <v>7.9000000000000001E-2</v>
      </c>
      <c r="I476" s="6">
        <v>20.5863306</v>
      </c>
      <c r="J476" s="6">
        <v>7.0000000000000001E-3</v>
      </c>
      <c r="K476" s="6">
        <v>1.9E-2</v>
      </c>
      <c r="L476" s="6">
        <v>8.0000000000000002E-3</v>
      </c>
      <c r="M476" s="6">
        <v>2.4E-2</v>
      </c>
      <c r="N476" s="6">
        <f t="shared" si="43"/>
        <v>99.589143773016232</v>
      </c>
      <c r="O476" s="6"/>
    </row>
    <row r="477" spans="1:15">
      <c r="A477" s="12">
        <v>479</v>
      </c>
      <c r="B477" s="44">
        <v>55.756467800000003</v>
      </c>
      <c r="C477" s="44">
        <v>0.13500000000000001</v>
      </c>
      <c r="D477" s="44">
        <v>21.772017300000002</v>
      </c>
      <c r="E477" s="44">
        <v>0.90131140253389641</v>
      </c>
      <c r="F477" s="44"/>
      <c r="G477" s="44">
        <v>0.192</v>
      </c>
      <c r="H477" s="44">
        <v>0.13</v>
      </c>
      <c r="I477" s="44">
        <v>20.4543088</v>
      </c>
      <c r="J477" s="44"/>
      <c r="K477" s="44"/>
      <c r="L477" s="44"/>
      <c r="M477" s="44">
        <v>5.5E-2</v>
      </c>
      <c r="N477" s="44">
        <f t="shared" si="43"/>
        <v>99.396105302533897</v>
      </c>
      <c r="O477" s="6"/>
    </row>
    <row r="478" spans="1:15" s="68" customFormat="1">
      <c r="A478" s="9" t="s">
        <v>32</v>
      </c>
      <c r="B478" s="448">
        <f>AVERAGE(B443:B477)</f>
        <v>55.730338377142857</v>
      </c>
      <c r="C478" s="448">
        <f t="shared" ref="C478:M478" si="44">AVERAGE(C443:C477)</f>
        <v>0.12902857142857144</v>
      </c>
      <c r="D478" s="448">
        <f t="shared" si="44"/>
        <v>22.061809657142856</v>
      </c>
      <c r="E478" s="448">
        <v>0.80918248499666567</v>
      </c>
      <c r="F478" s="448">
        <f t="shared" si="44"/>
        <v>1.0227272727272725E-2</v>
      </c>
      <c r="G478" s="448">
        <f t="shared" si="44"/>
        <v>0.18942857142857139</v>
      </c>
      <c r="H478" s="448">
        <f t="shared" si="44"/>
        <v>0.13091559999999999</v>
      </c>
      <c r="I478" s="448">
        <f t="shared" si="44"/>
        <v>20.486117354285721</v>
      </c>
      <c r="J478" s="448">
        <f t="shared" si="44"/>
        <v>1.1882352941176472E-2</v>
      </c>
      <c r="K478" s="448">
        <f t="shared" si="44"/>
        <v>1.0714285714285714E-2</v>
      </c>
      <c r="L478" s="448">
        <f t="shared" si="44"/>
        <v>5.2666666666666678E-3</v>
      </c>
      <c r="M478" s="448">
        <f t="shared" si="44"/>
        <v>4.9257142857142854E-2</v>
      </c>
      <c r="N478" s="448"/>
      <c r="O478" s="450"/>
    </row>
    <row r="479" spans="1:15">
      <c r="A479" s="11" t="s">
        <v>29</v>
      </c>
      <c r="B479" s="6">
        <f>MIN(B443:B477)</f>
        <v>55.008150499999999</v>
      </c>
      <c r="C479" s="6">
        <f t="shared" ref="C479:M479" si="45">MIN(C443:C477)</f>
        <v>8.4000000000000005E-2</v>
      </c>
      <c r="D479" s="6">
        <f t="shared" si="45"/>
        <v>21.429026999999998</v>
      </c>
      <c r="E479" s="6">
        <v>0.71063236274727715</v>
      </c>
      <c r="F479" s="6">
        <f t="shared" si="45"/>
        <v>1E-3</v>
      </c>
      <c r="G479" s="6">
        <f t="shared" si="45"/>
        <v>0.15</v>
      </c>
      <c r="H479" s="6">
        <f t="shared" si="45"/>
        <v>6.5267999999999993E-2</v>
      </c>
      <c r="I479" s="6">
        <f t="shared" si="45"/>
        <v>20.216467999999999</v>
      </c>
      <c r="J479" s="6">
        <f t="shared" si="45"/>
        <v>2E-3</v>
      </c>
      <c r="K479" s="6">
        <f t="shared" si="45"/>
        <v>1E-3</v>
      </c>
      <c r="L479" s="6">
        <f t="shared" si="45"/>
        <v>1E-3</v>
      </c>
      <c r="M479" s="6">
        <f t="shared" si="45"/>
        <v>1E-3</v>
      </c>
      <c r="N479" s="6"/>
      <c r="O479" s="6"/>
    </row>
    <row r="480" spans="1:15">
      <c r="A480" s="12" t="s">
        <v>30</v>
      </c>
      <c r="B480" s="44">
        <f>MAX(B443:B477)</f>
        <v>56.332871000000004</v>
      </c>
      <c r="C480" s="44">
        <f t="shared" ref="C480:M480" si="46">MAX(C443:C477)</f>
        <v>0.16800000000000001</v>
      </c>
      <c r="D480" s="44">
        <f t="shared" si="46"/>
        <v>22.340751999999998</v>
      </c>
      <c r="E480" s="44">
        <v>1.1035785730162258</v>
      </c>
      <c r="F480" s="44">
        <f t="shared" si="46"/>
        <v>3.5000000000000003E-2</v>
      </c>
      <c r="G480" s="44">
        <f t="shared" si="46"/>
        <v>0.27100000000000002</v>
      </c>
      <c r="H480" s="44">
        <f t="shared" si="46"/>
        <v>0.27077400000000001</v>
      </c>
      <c r="I480" s="44">
        <f t="shared" si="46"/>
        <v>20.687999999999999</v>
      </c>
      <c r="J480" s="44">
        <f t="shared" si="46"/>
        <v>3.4000000000000002E-2</v>
      </c>
      <c r="K480" s="44">
        <f t="shared" si="46"/>
        <v>1.9E-2</v>
      </c>
      <c r="L480" s="44">
        <f t="shared" si="46"/>
        <v>1.2999999999999999E-2</v>
      </c>
      <c r="M480" s="44">
        <f t="shared" si="46"/>
        <v>0.104</v>
      </c>
      <c r="N480" s="44"/>
      <c r="O480" s="6"/>
    </row>
    <row r="481" spans="1:15">
      <c r="A481" s="11">
        <v>480</v>
      </c>
      <c r="B481" s="6">
        <v>55.886336</v>
      </c>
      <c r="C481" s="6">
        <v>0.127</v>
      </c>
      <c r="D481" s="6">
        <v>22.448566</v>
      </c>
      <c r="E481" s="6">
        <v>0.8036230273394086</v>
      </c>
      <c r="F481" s="6">
        <v>6.0000000000000001E-3</v>
      </c>
      <c r="G481" s="6">
        <v>0.188</v>
      </c>
      <c r="H481" s="6">
        <v>0.25136999999999998</v>
      </c>
      <c r="I481" s="6">
        <v>20.126000000000001</v>
      </c>
      <c r="J481" s="6">
        <v>3.1E-2</v>
      </c>
      <c r="K481" s="6"/>
      <c r="L481" s="6">
        <v>4.0000000000000001E-3</v>
      </c>
      <c r="M481" s="6">
        <v>3.4000000000000002E-2</v>
      </c>
      <c r="N481" s="6">
        <f t="shared" si="43"/>
        <v>99.90589502733944</v>
      </c>
      <c r="O481" s="6"/>
    </row>
    <row r="482" spans="1:15">
      <c r="A482" s="11">
        <v>480</v>
      </c>
      <c r="B482" s="6">
        <v>56.711929599999998</v>
      </c>
      <c r="C482" s="6">
        <v>0.19500000000000001</v>
      </c>
      <c r="D482" s="6">
        <v>22.209683999999999</v>
      </c>
      <c r="E482" s="6">
        <v>0.93220271171371405</v>
      </c>
      <c r="F482" s="6"/>
      <c r="G482" s="6">
        <v>0.20200000000000001</v>
      </c>
      <c r="H482" s="6">
        <v>0.20286000000000001</v>
      </c>
      <c r="I482" s="6">
        <v>20.216000000000001</v>
      </c>
      <c r="J482" s="6">
        <v>8.9999999999999993E-3</v>
      </c>
      <c r="K482" s="6"/>
      <c r="L482" s="6">
        <v>1.7000000000000001E-2</v>
      </c>
      <c r="M482" s="6">
        <v>4.0000000000000001E-3</v>
      </c>
      <c r="N482" s="6">
        <f t="shared" si="43"/>
        <v>100.69967631171372</v>
      </c>
      <c r="O482" s="6"/>
    </row>
    <row r="483" spans="1:15">
      <c r="A483" s="11">
        <v>480</v>
      </c>
      <c r="B483" s="6">
        <v>56.305086599999996</v>
      </c>
      <c r="C483" s="6">
        <v>0.121</v>
      </c>
      <c r="D483" s="6">
        <v>22.514099999999999</v>
      </c>
      <c r="E483" s="6">
        <v>0.84150811291398075</v>
      </c>
      <c r="F483" s="6"/>
      <c r="G483" s="6">
        <v>0.20499999999999999</v>
      </c>
      <c r="H483" s="6">
        <v>0.265482</v>
      </c>
      <c r="I483" s="6">
        <v>20.266999999999999</v>
      </c>
      <c r="J483" s="6">
        <v>5.0000000000000001E-3</v>
      </c>
      <c r="K483" s="6"/>
      <c r="L483" s="6"/>
      <c r="M483" s="6">
        <v>0.10199999999999999</v>
      </c>
      <c r="N483" s="6">
        <f t="shared" si="43"/>
        <v>100.62617671291399</v>
      </c>
      <c r="O483" s="6"/>
    </row>
    <row r="484" spans="1:15">
      <c r="A484" s="11">
        <v>480</v>
      </c>
      <c r="B484" s="6">
        <v>56.106626599999998</v>
      </c>
      <c r="C484" s="6">
        <v>0.14299999999999999</v>
      </c>
      <c r="D484" s="6">
        <v>22.401001000000001</v>
      </c>
      <c r="E484" s="6">
        <v>0.71637252722827283</v>
      </c>
      <c r="F484" s="6"/>
      <c r="G484" s="6">
        <v>0.17</v>
      </c>
      <c r="H484" s="6">
        <v>0.17022600000000002</v>
      </c>
      <c r="I484" s="6">
        <v>20.478000000000002</v>
      </c>
      <c r="J484" s="6">
        <v>3.0000000000000001E-3</v>
      </c>
      <c r="K484" s="6">
        <v>5.0000000000000001E-3</v>
      </c>
      <c r="L484" s="6">
        <v>0.01</v>
      </c>
      <c r="M484" s="6">
        <v>4.4999999999999998E-2</v>
      </c>
      <c r="N484" s="6">
        <f t="shared" si="43"/>
        <v>100.24822612722828</v>
      </c>
      <c r="O484" s="6"/>
    </row>
    <row r="485" spans="1:15">
      <c r="A485" s="11">
        <v>480</v>
      </c>
      <c r="B485" s="6">
        <v>56.052050100000002</v>
      </c>
      <c r="C485" s="6">
        <v>0.122</v>
      </c>
      <c r="D485" s="6">
        <v>22.678991999999997</v>
      </c>
      <c r="E485" s="6">
        <v>0.73933318515225599</v>
      </c>
      <c r="F485" s="6"/>
      <c r="G485" s="6">
        <v>0.16800000000000001</v>
      </c>
      <c r="H485" s="6">
        <v>0.12789</v>
      </c>
      <c r="I485" s="6">
        <v>20.536000000000001</v>
      </c>
      <c r="J485" s="6"/>
      <c r="K485" s="6">
        <v>8.0000000000000002E-3</v>
      </c>
      <c r="L485" s="6">
        <v>0.02</v>
      </c>
      <c r="M485" s="6">
        <v>1.6E-2</v>
      </c>
      <c r="N485" s="6">
        <f t="shared" si="43"/>
        <v>100.46826528515226</v>
      </c>
      <c r="O485" s="6"/>
    </row>
    <row r="486" spans="1:15">
      <c r="A486" s="11">
        <v>480</v>
      </c>
      <c r="B486" s="6">
        <v>55.703752800000004</v>
      </c>
      <c r="C486" s="6">
        <v>0.14199999999999999</v>
      </c>
      <c r="D486" s="6">
        <v>22.359777999999999</v>
      </c>
      <c r="E486" s="6">
        <v>0.78984663258501875</v>
      </c>
      <c r="F486" s="6">
        <v>3.0000000000000001E-3</v>
      </c>
      <c r="G486" s="6">
        <v>0.17699999999999999</v>
      </c>
      <c r="H486" s="6">
        <v>0.10143000000000001</v>
      </c>
      <c r="I486" s="6">
        <v>20.591999999999999</v>
      </c>
      <c r="J486" s="6"/>
      <c r="K486" s="6"/>
      <c r="L486" s="6">
        <v>6.0000000000000001E-3</v>
      </c>
      <c r="M486" s="6">
        <v>2.3E-2</v>
      </c>
      <c r="N486" s="6">
        <f t="shared" si="43"/>
        <v>99.897807432585026</v>
      </c>
      <c r="O486" s="6"/>
    </row>
    <row r="487" spans="1:15">
      <c r="A487" s="11">
        <v>480</v>
      </c>
      <c r="B487" s="6">
        <v>55.777183000000001</v>
      </c>
      <c r="C487" s="6">
        <v>0.126</v>
      </c>
      <c r="D487" s="6">
        <v>22.293187</v>
      </c>
      <c r="E487" s="6">
        <v>0.84839631029117568</v>
      </c>
      <c r="F487" s="6">
        <v>4.0000000000000001E-3</v>
      </c>
      <c r="G487" s="6">
        <v>0.19400000000000001</v>
      </c>
      <c r="H487" s="6">
        <v>0.10936800000000001</v>
      </c>
      <c r="I487" s="6">
        <v>20.471</v>
      </c>
      <c r="J487" s="6"/>
      <c r="K487" s="6"/>
      <c r="L487" s="6"/>
      <c r="M487" s="6">
        <v>0.05</v>
      </c>
      <c r="N487" s="6">
        <f t="shared" si="43"/>
        <v>99.873134310291192</v>
      </c>
      <c r="O487" s="6"/>
    </row>
    <row r="488" spans="1:15">
      <c r="A488" s="11">
        <v>480</v>
      </c>
      <c r="B488" s="6">
        <v>55.955796999999997</v>
      </c>
      <c r="C488" s="6">
        <v>0.11899999999999999</v>
      </c>
      <c r="D488" s="6">
        <v>22.431654000000002</v>
      </c>
      <c r="E488" s="6">
        <v>0.72900088908646354</v>
      </c>
      <c r="F488" s="6"/>
      <c r="G488" s="6">
        <v>0.17399999999999999</v>
      </c>
      <c r="H488" s="6">
        <v>0.27959400000000001</v>
      </c>
      <c r="I488" s="6">
        <v>20.39</v>
      </c>
      <c r="J488" s="6">
        <v>5.0000000000000001E-3</v>
      </c>
      <c r="K488" s="6"/>
      <c r="L488" s="6"/>
      <c r="M488" s="6">
        <v>9.2999999999999999E-2</v>
      </c>
      <c r="N488" s="6">
        <f t="shared" si="43"/>
        <v>100.17704588908647</v>
      </c>
      <c r="O488" s="6"/>
    </row>
    <row r="489" spans="1:15">
      <c r="A489" s="11">
        <v>480</v>
      </c>
      <c r="B489" s="6">
        <v>55.908166599999994</v>
      </c>
      <c r="C489" s="6">
        <v>0.14599999999999999</v>
      </c>
      <c r="D489" s="6">
        <v>22.541581999999998</v>
      </c>
      <c r="E489" s="6">
        <v>0.76918204045343408</v>
      </c>
      <c r="F489" s="6"/>
      <c r="G489" s="6">
        <v>0.19800000000000001</v>
      </c>
      <c r="H489" s="6">
        <v>0.26107199999999997</v>
      </c>
      <c r="I489" s="6">
        <v>20.27</v>
      </c>
      <c r="J489" s="6"/>
      <c r="K489" s="6">
        <v>4.0000000000000001E-3</v>
      </c>
      <c r="L489" s="6">
        <v>1E-3</v>
      </c>
      <c r="M489" s="6">
        <v>3.1E-2</v>
      </c>
      <c r="N489" s="6">
        <f t="shared" si="43"/>
        <v>100.13000264045343</v>
      </c>
      <c r="O489" s="6"/>
    </row>
    <row r="490" spans="1:15">
      <c r="A490" s="11">
        <v>480</v>
      </c>
      <c r="B490" s="6">
        <v>56.036173299999994</v>
      </c>
      <c r="C490" s="6">
        <v>0.14599999999999999</v>
      </c>
      <c r="D490" s="6">
        <v>22.309042000000002</v>
      </c>
      <c r="E490" s="6">
        <v>0.81969548788619684</v>
      </c>
      <c r="F490" s="6">
        <v>4.0000000000000001E-3</v>
      </c>
      <c r="G490" s="6">
        <v>0.19500000000000001</v>
      </c>
      <c r="H490" s="6">
        <v>8.9082000000000008E-2</v>
      </c>
      <c r="I490" s="6">
        <v>20.422000000000001</v>
      </c>
      <c r="J490" s="6">
        <v>5.0000000000000001E-3</v>
      </c>
      <c r="K490" s="6">
        <v>2.4E-2</v>
      </c>
      <c r="L490" s="6"/>
      <c r="M490" s="6">
        <v>3.3000000000000002E-2</v>
      </c>
      <c r="N490" s="6">
        <f t="shared" si="43"/>
        <v>100.08299278788618</v>
      </c>
      <c r="O490" s="6"/>
    </row>
    <row r="491" spans="1:15">
      <c r="A491" s="11">
        <v>480</v>
      </c>
      <c r="B491" s="6">
        <v>55.874428399999999</v>
      </c>
      <c r="C491" s="6">
        <v>0.114</v>
      </c>
      <c r="D491" s="6">
        <v>22.447508999999997</v>
      </c>
      <c r="E491" s="6">
        <v>0.81969548788619684</v>
      </c>
      <c r="F491" s="6">
        <v>6.0000000000000001E-3</v>
      </c>
      <c r="G491" s="6">
        <v>0.17399999999999999</v>
      </c>
      <c r="H491" s="6">
        <v>0.14200200000000002</v>
      </c>
      <c r="I491" s="6">
        <v>20.5</v>
      </c>
      <c r="J491" s="6">
        <v>4.0000000000000001E-3</v>
      </c>
      <c r="K491" s="6"/>
      <c r="L491" s="6"/>
      <c r="M491" s="6">
        <v>7.0000000000000001E-3</v>
      </c>
      <c r="N491" s="6">
        <f t="shared" si="43"/>
        <v>100.08863488788622</v>
      </c>
      <c r="O491" s="6"/>
    </row>
    <row r="492" spans="1:15">
      <c r="A492" s="11">
        <v>480</v>
      </c>
      <c r="B492" s="6">
        <v>55.6323072</v>
      </c>
      <c r="C492" s="6">
        <v>0.112</v>
      </c>
      <c r="D492" s="6">
        <v>22.432710999999998</v>
      </c>
      <c r="E492" s="6">
        <v>0.73703711935985761</v>
      </c>
      <c r="F492" s="6"/>
      <c r="G492" s="6">
        <v>0.186</v>
      </c>
      <c r="H492" s="6">
        <v>0.21168000000000001</v>
      </c>
      <c r="I492" s="6">
        <v>20.338000000000001</v>
      </c>
      <c r="J492" s="6">
        <v>2.3E-2</v>
      </c>
      <c r="K492" s="6">
        <v>2.1000000000000001E-2</v>
      </c>
      <c r="L492" s="6">
        <v>6.0000000000000001E-3</v>
      </c>
      <c r="M492" s="6">
        <v>5.7000000000000002E-2</v>
      </c>
      <c r="N492" s="6">
        <f t="shared" si="43"/>
        <v>99.756735319359848</v>
      </c>
      <c r="O492" s="6"/>
    </row>
    <row r="493" spans="1:15">
      <c r="A493" s="11">
        <v>480</v>
      </c>
      <c r="B493" s="6">
        <v>56.109603499999999</v>
      </c>
      <c r="C493" s="6">
        <v>0.107</v>
      </c>
      <c r="D493" s="6">
        <v>22.385145999999999</v>
      </c>
      <c r="E493" s="6">
        <v>0.82658368526339165</v>
      </c>
      <c r="F493" s="6"/>
      <c r="G493" s="6">
        <v>0.185</v>
      </c>
      <c r="H493" s="6">
        <v>0.26900999999999997</v>
      </c>
      <c r="I493" s="6">
        <v>20.218</v>
      </c>
      <c r="J493" s="6">
        <v>0.01</v>
      </c>
      <c r="K493" s="6">
        <v>3.0000000000000001E-3</v>
      </c>
      <c r="L493" s="6"/>
      <c r="M493" s="6">
        <v>0.13800000000000001</v>
      </c>
      <c r="N493" s="6">
        <f t="shared" si="43"/>
        <v>100.25134318526339</v>
      </c>
      <c r="O493" s="6"/>
    </row>
    <row r="494" spans="1:15">
      <c r="A494" s="11">
        <v>480</v>
      </c>
      <c r="B494" s="6">
        <v>56.175095299999995</v>
      </c>
      <c r="C494" s="6">
        <v>0.11799999999999999</v>
      </c>
      <c r="D494" s="6">
        <v>22.429539999999996</v>
      </c>
      <c r="E494" s="6">
        <v>0.77951433651922641</v>
      </c>
      <c r="F494" s="6"/>
      <c r="G494" s="6">
        <v>0.20599999999999999</v>
      </c>
      <c r="H494" s="6">
        <v>0.15346799999999999</v>
      </c>
      <c r="I494" s="6">
        <v>20.396999999999998</v>
      </c>
      <c r="J494" s="6">
        <v>5.0000000000000001E-3</v>
      </c>
      <c r="K494" s="6"/>
      <c r="L494" s="6"/>
      <c r="M494" s="6">
        <v>3.3000000000000002E-2</v>
      </c>
      <c r="N494" s="6">
        <f t="shared" si="43"/>
        <v>100.29661763651923</v>
      </c>
      <c r="O494" s="6"/>
    </row>
    <row r="495" spans="1:15">
      <c r="A495" s="11">
        <v>480</v>
      </c>
      <c r="B495" s="6">
        <v>55.545977099999995</v>
      </c>
      <c r="C495" s="6">
        <v>0.14699999999999999</v>
      </c>
      <c r="D495" s="6">
        <v>22.078616</v>
      </c>
      <c r="E495" s="6">
        <v>0.76573794176483656</v>
      </c>
      <c r="F495" s="6">
        <v>1.7999999999999999E-2</v>
      </c>
      <c r="G495" s="6">
        <v>0.185</v>
      </c>
      <c r="H495" s="6">
        <v>0.102312</v>
      </c>
      <c r="I495" s="6">
        <v>20.363</v>
      </c>
      <c r="J495" s="6"/>
      <c r="K495" s="6"/>
      <c r="L495" s="6"/>
      <c r="M495" s="6">
        <v>5.3999999999999999E-2</v>
      </c>
      <c r="N495" s="6">
        <f t="shared" si="43"/>
        <v>99.259643041764832</v>
      </c>
      <c r="O495" s="6"/>
    </row>
    <row r="496" spans="1:15">
      <c r="A496" s="11">
        <v>480</v>
      </c>
      <c r="B496" s="6">
        <v>55.861528499999999</v>
      </c>
      <c r="C496" s="6">
        <v>0.129</v>
      </c>
      <c r="D496" s="6">
        <v>22.395715999999997</v>
      </c>
      <c r="E496" s="6">
        <v>0.71178039564347617</v>
      </c>
      <c r="F496" s="6"/>
      <c r="G496" s="6">
        <v>0.186</v>
      </c>
      <c r="H496" s="6">
        <v>0.14200200000000002</v>
      </c>
      <c r="I496" s="6">
        <v>20.677</v>
      </c>
      <c r="J496" s="6"/>
      <c r="K496" s="6"/>
      <c r="L496" s="6">
        <v>5.0000000000000001E-3</v>
      </c>
      <c r="M496" s="6">
        <v>5.0999999999999997E-2</v>
      </c>
      <c r="N496" s="6">
        <f t="shared" si="43"/>
        <v>100.15902689564346</v>
      </c>
      <c r="O496" s="6"/>
    </row>
    <row r="497" spans="1:15">
      <c r="A497" s="11">
        <v>480</v>
      </c>
      <c r="B497" s="6">
        <v>55.787105999999994</v>
      </c>
      <c r="C497" s="6">
        <v>0.14899999999999999</v>
      </c>
      <c r="D497" s="6">
        <v>22.003568999999999</v>
      </c>
      <c r="E497" s="6">
        <v>0.78066236941542555</v>
      </c>
      <c r="F497" s="6">
        <v>1.4999999999999999E-2</v>
      </c>
      <c r="G497" s="6">
        <v>0.17599999999999999</v>
      </c>
      <c r="H497" s="6">
        <v>0.19933200000000001</v>
      </c>
      <c r="I497" s="6">
        <v>20.434000000000001</v>
      </c>
      <c r="J497" s="6">
        <v>8.0000000000000002E-3</v>
      </c>
      <c r="K497" s="6"/>
      <c r="L497" s="6">
        <v>8.0000000000000002E-3</v>
      </c>
      <c r="M497" s="6">
        <v>1.7000000000000001E-2</v>
      </c>
      <c r="N497" s="6">
        <f t="shared" si="43"/>
        <v>99.577669369415403</v>
      </c>
      <c r="O497" s="6"/>
    </row>
    <row r="498" spans="1:15">
      <c r="A498" s="11">
        <v>480</v>
      </c>
      <c r="B498" s="6">
        <v>55.953812399999997</v>
      </c>
      <c r="C498" s="6">
        <v>0.14899999999999999</v>
      </c>
      <c r="D498" s="6">
        <v>22.330182000000001</v>
      </c>
      <c r="E498" s="6">
        <v>0.77492220493442976</v>
      </c>
      <c r="F498" s="6">
        <v>1.0999999999999999E-2</v>
      </c>
      <c r="G498" s="6">
        <v>0.184</v>
      </c>
      <c r="H498" s="6">
        <v>0.21520800000000001</v>
      </c>
      <c r="I498" s="6">
        <v>20.376999999999999</v>
      </c>
      <c r="J498" s="6">
        <v>1E-3</v>
      </c>
      <c r="K498" s="6"/>
      <c r="L498" s="6"/>
      <c r="M498" s="6">
        <v>0.109</v>
      </c>
      <c r="N498" s="6">
        <f t="shared" si="43"/>
        <v>100.10512460493442</v>
      </c>
      <c r="O498" s="6"/>
    </row>
    <row r="499" spans="1:15">
      <c r="A499" s="11">
        <v>480</v>
      </c>
      <c r="B499" s="6">
        <v>56.093726699999998</v>
      </c>
      <c r="C499" s="6">
        <v>0.13400000000000001</v>
      </c>
      <c r="D499" s="6">
        <v>22.112439999999999</v>
      </c>
      <c r="E499" s="6">
        <v>0.81395532340520094</v>
      </c>
      <c r="F499" s="6">
        <v>0.01</v>
      </c>
      <c r="G499" s="6">
        <v>0.182</v>
      </c>
      <c r="H499" s="6">
        <v>0.14200200000000002</v>
      </c>
      <c r="I499" s="6">
        <v>20.422999999999998</v>
      </c>
      <c r="J499" s="6">
        <v>0.01</v>
      </c>
      <c r="K499" s="6"/>
      <c r="L499" s="6"/>
      <c r="M499" s="6">
        <v>0.02</v>
      </c>
      <c r="N499" s="6">
        <f t="shared" si="43"/>
        <v>99.941124023405209</v>
      </c>
      <c r="O499" s="6"/>
    </row>
    <row r="500" spans="1:15">
      <c r="A500" s="11">
        <v>480</v>
      </c>
      <c r="B500" s="6">
        <v>56.374547599999993</v>
      </c>
      <c r="C500" s="6">
        <v>0.13200000000000001</v>
      </c>
      <c r="D500" s="6">
        <v>22.209683999999999</v>
      </c>
      <c r="E500" s="6">
        <v>0.79788286285841281</v>
      </c>
      <c r="F500" s="6"/>
      <c r="G500" s="6">
        <v>0.18099999999999999</v>
      </c>
      <c r="H500" s="6">
        <v>0.112896</v>
      </c>
      <c r="I500" s="6">
        <v>20.324999999999999</v>
      </c>
      <c r="J500" s="6">
        <v>2.4E-2</v>
      </c>
      <c r="K500" s="6"/>
      <c r="L500" s="6">
        <v>5.0000000000000001E-3</v>
      </c>
      <c r="M500" s="6">
        <v>6.3E-2</v>
      </c>
      <c r="N500" s="6">
        <f t="shared" si="43"/>
        <v>100.22501046285841</v>
      </c>
      <c r="O500" s="6"/>
    </row>
    <row r="501" spans="1:15">
      <c r="A501" s="11">
        <v>480</v>
      </c>
      <c r="B501" s="6">
        <v>55.200656699999996</v>
      </c>
      <c r="C501" s="6">
        <v>0.13100000000000001</v>
      </c>
      <c r="D501" s="6">
        <v>22.036335999999999</v>
      </c>
      <c r="E501" s="6">
        <v>0.86791286952656144</v>
      </c>
      <c r="F501" s="6"/>
      <c r="G501" s="6">
        <v>0.192</v>
      </c>
      <c r="H501" s="6">
        <v>0.116424</v>
      </c>
      <c r="I501" s="6">
        <v>20.446999999999999</v>
      </c>
      <c r="J501" s="6">
        <v>1.2E-2</v>
      </c>
      <c r="K501" s="6"/>
      <c r="L501" s="6">
        <v>4.0000000000000001E-3</v>
      </c>
      <c r="M501" s="6"/>
      <c r="N501" s="6">
        <f t="shared" si="43"/>
        <v>99.007329569526561</v>
      </c>
      <c r="O501" s="6"/>
    </row>
    <row r="502" spans="1:15">
      <c r="A502" s="11">
        <v>480</v>
      </c>
      <c r="B502" s="6">
        <v>55.339578699999997</v>
      </c>
      <c r="C502" s="6">
        <v>0.17499999999999999</v>
      </c>
      <c r="D502" s="6">
        <v>22.130409</v>
      </c>
      <c r="E502" s="6">
        <v>0.78984663258501875</v>
      </c>
      <c r="F502" s="6"/>
      <c r="G502" s="6">
        <v>0.192</v>
      </c>
      <c r="H502" s="6">
        <v>0.23902200000000001</v>
      </c>
      <c r="I502" s="6">
        <v>20.181000000000001</v>
      </c>
      <c r="J502" s="6">
        <v>2E-3</v>
      </c>
      <c r="K502" s="6"/>
      <c r="L502" s="6"/>
      <c r="M502" s="6">
        <v>2.8000000000000001E-2</v>
      </c>
      <c r="N502" s="6">
        <f t="shared" si="43"/>
        <v>99.076856332585024</v>
      </c>
      <c r="O502" s="6"/>
    </row>
    <row r="503" spans="1:15">
      <c r="A503" s="11">
        <v>480</v>
      </c>
      <c r="B503" s="6">
        <v>55.944881699999996</v>
      </c>
      <c r="C503" s="6">
        <v>0.155</v>
      </c>
      <c r="D503" s="6">
        <v>22.052190999999997</v>
      </c>
      <c r="E503" s="6">
        <v>0.76229384307623904</v>
      </c>
      <c r="F503" s="6"/>
      <c r="G503" s="6">
        <v>0.19</v>
      </c>
      <c r="H503" s="6">
        <v>0.18345599999999998</v>
      </c>
      <c r="I503" s="6">
        <v>20.405000000000001</v>
      </c>
      <c r="J503" s="6"/>
      <c r="K503" s="6">
        <v>4.0000000000000001E-3</v>
      </c>
      <c r="L503" s="6"/>
      <c r="M503" s="6">
        <v>2.9000000000000001E-2</v>
      </c>
      <c r="N503" s="6">
        <f t="shared" si="43"/>
        <v>99.725822543076234</v>
      </c>
      <c r="O503" s="6"/>
    </row>
    <row r="504" spans="1:15">
      <c r="A504" s="11">
        <v>480</v>
      </c>
      <c r="B504" s="6">
        <v>55.809928900000003</v>
      </c>
      <c r="C504" s="6">
        <v>0.121</v>
      </c>
      <c r="D504" s="6">
        <v>21.906324999999999</v>
      </c>
      <c r="E504" s="6">
        <v>0.81510335630140018</v>
      </c>
      <c r="F504" s="6"/>
      <c r="G504" s="6">
        <v>0.19600000000000001</v>
      </c>
      <c r="H504" s="6">
        <v>0.104076</v>
      </c>
      <c r="I504" s="6">
        <v>20.556000000000001</v>
      </c>
      <c r="J504" s="6">
        <v>1.2999999999999999E-2</v>
      </c>
      <c r="K504" s="6"/>
      <c r="L504" s="6">
        <v>4.0000000000000001E-3</v>
      </c>
      <c r="M504" s="6">
        <v>6.7000000000000004E-2</v>
      </c>
      <c r="N504" s="6">
        <f t="shared" si="43"/>
        <v>99.592433256301419</v>
      </c>
      <c r="O504" s="6"/>
    </row>
    <row r="505" spans="1:15">
      <c r="A505" s="11">
        <v>480</v>
      </c>
      <c r="B505" s="6">
        <v>55.706729700000004</v>
      </c>
      <c r="C505" s="6">
        <v>0.12</v>
      </c>
      <c r="D505" s="6">
        <v>22.124067</v>
      </c>
      <c r="E505" s="6">
        <v>0.7427772838408534</v>
      </c>
      <c r="F505" s="6">
        <v>4.0000000000000001E-3</v>
      </c>
      <c r="G505" s="6">
        <v>0.185</v>
      </c>
      <c r="H505" s="6">
        <v>0.26812799999999998</v>
      </c>
      <c r="I505" s="6">
        <v>20.236000000000001</v>
      </c>
      <c r="J505" s="6"/>
      <c r="K505" s="6">
        <v>1.7000000000000001E-2</v>
      </c>
      <c r="L505" s="6"/>
      <c r="M505" s="6">
        <v>7.0000000000000007E-2</v>
      </c>
      <c r="N505" s="6">
        <f t="shared" si="43"/>
        <v>99.473701983840854</v>
      </c>
      <c r="O505" s="6"/>
    </row>
    <row r="506" spans="1:15">
      <c r="A506" s="11">
        <v>480</v>
      </c>
      <c r="B506" s="6">
        <v>55.613453499999999</v>
      </c>
      <c r="C506" s="6">
        <v>0.128</v>
      </c>
      <c r="D506" s="6">
        <v>21.688582999999998</v>
      </c>
      <c r="E506" s="6">
        <v>0.89087352745054449</v>
      </c>
      <c r="F506" s="6"/>
      <c r="G506" s="6">
        <v>0.20699999999999999</v>
      </c>
      <c r="H506" s="6">
        <v>0.11113199999999999</v>
      </c>
      <c r="I506" s="6">
        <v>20.422000000000001</v>
      </c>
      <c r="J506" s="6">
        <v>1.2999999999999999E-2</v>
      </c>
      <c r="K506" s="6"/>
      <c r="L506" s="6"/>
      <c r="M506" s="6">
        <v>0.04</v>
      </c>
      <c r="N506" s="6">
        <f t="shared" si="43"/>
        <v>99.114042027450537</v>
      </c>
      <c r="O506" s="6"/>
    </row>
    <row r="507" spans="1:15">
      <c r="A507" s="11">
        <v>480</v>
      </c>
      <c r="B507" s="6">
        <v>55.521169599999993</v>
      </c>
      <c r="C507" s="6">
        <v>0.14799999999999999</v>
      </c>
      <c r="D507" s="6">
        <v>22.147320999999998</v>
      </c>
      <c r="E507" s="6">
        <v>0.76918204045343408</v>
      </c>
      <c r="F507" s="6"/>
      <c r="G507" s="6">
        <v>0.17799999999999999</v>
      </c>
      <c r="H507" s="6">
        <v>0.26724599999999998</v>
      </c>
      <c r="I507" s="6">
        <v>20.369</v>
      </c>
      <c r="J507" s="6"/>
      <c r="K507" s="6"/>
      <c r="L507" s="6">
        <v>8.9999999999999993E-3</v>
      </c>
      <c r="M507" s="6">
        <v>6.0999999999999999E-2</v>
      </c>
      <c r="N507" s="6">
        <f t="shared" si="43"/>
        <v>99.469918640453429</v>
      </c>
      <c r="O507" s="6"/>
    </row>
    <row r="508" spans="1:15">
      <c r="A508" s="11">
        <v>480</v>
      </c>
      <c r="B508" s="6">
        <v>55.725583399999998</v>
      </c>
      <c r="C508" s="6">
        <v>0.153</v>
      </c>
      <c r="D508" s="6">
        <v>22.297414999999997</v>
      </c>
      <c r="E508" s="6">
        <v>0.7427772838408534</v>
      </c>
      <c r="F508" s="6"/>
      <c r="G508" s="6">
        <v>0.18099999999999999</v>
      </c>
      <c r="H508" s="6">
        <v>0.24607800000000002</v>
      </c>
      <c r="I508" s="6">
        <v>20.428999999999998</v>
      </c>
      <c r="J508" s="6"/>
      <c r="K508" s="6"/>
      <c r="L508" s="6">
        <v>4.0000000000000001E-3</v>
      </c>
      <c r="M508" s="6">
        <v>5.5E-2</v>
      </c>
      <c r="N508" s="6">
        <f t="shared" si="43"/>
        <v>99.833853683840857</v>
      </c>
      <c r="O508" s="6"/>
    </row>
    <row r="509" spans="1:15">
      <c r="A509" s="11">
        <v>480</v>
      </c>
      <c r="B509" s="6">
        <v>55.433847199999995</v>
      </c>
      <c r="C509" s="6">
        <v>0.13</v>
      </c>
      <c r="D509" s="6">
        <v>21.969745</v>
      </c>
      <c r="E509" s="6">
        <v>0.73818515225605685</v>
      </c>
      <c r="F509" s="6"/>
      <c r="G509" s="6">
        <v>0.186</v>
      </c>
      <c r="H509" s="6">
        <v>0.24607800000000002</v>
      </c>
      <c r="I509" s="6">
        <v>20.192</v>
      </c>
      <c r="J509" s="6"/>
      <c r="K509" s="6"/>
      <c r="L509" s="6">
        <v>2E-3</v>
      </c>
      <c r="M509" s="6">
        <v>4.9000000000000002E-2</v>
      </c>
      <c r="N509" s="6">
        <f t="shared" si="43"/>
        <v>98.946855352256065</v>
      </c>
      <c r="O509" s="6"/>
    </row>
    <row r="510" spans="1:15">
      <c r="A510" s="11">
        <v>480</v>
      </c>
      <c r="B510" s="6">
        <v>55.715660400000004</v>
      </c>
      <c r="C510" s="6">
        <v>9.0999999999999998E-2</v>
      </c>
      <c r="D510" s="6">
        <v>22.748753999999998</v>
      </c>
      <c r="E510" s="6">
        <v>0.55564792176039113</v>
      </c>
      <c r="F510" s="6"/>
      <c r="G510" s="6">
        <v>9.4E-2</v>
      </c>
      <c r="H510" s="6">
        <v>0.22579199999999999</v>
      </c>
      <c r="I510" s="6">
        <v>20.22</v>
      </c>
      <c r="J510" s="6">
        <v>7.0000000000000001E-3</v>
      </c>
      <c r="K510" s="6">
        <v>1E-3</v>
      </c>
      <c r="L510" s="6">
        <v>1E-3</v>
      </c>
      <c r="M510" s="6">
        <v>2.5999999999999999E-2</v>
      </c>
      <c r="N510" s="6">
        <f t="shared" si="43"/>
        <v>99.685854321760402</v>
      </c>
      <c r="O510" s="6"/>
    </row>
    <row r="511" spans="1:15">
      <c r="A511" s="11">
        <v>480</v>
      </c>
      <c r="B511" s="6">
        <v>56.066934600000003</v>
      </c>
      <c r="C511" s="6">
        <v>0.13900000000000001</v>
      </c>
      <c r="D511" s="6">
        <v>22.055361999999999</v>
      </c>
      <c r="E511" s="6">
        <v>0.90579795510113359</v>
      </c>
      <c r="F511" s="6"/>
      <c r="G511" s="6">
        <v>0.20399999999999999</v>
      </c>
      <c r="H511" s="6">
        <v>0.24078600000000003</v>
      </c>
      <c r="I511" s="6">
        <v>20.222999999999999</v>
      </c>
      <c r="J511" s="6">
        <v>2.3E-2</v>
      </c>
      <c r="K511" s="6"/>
      <c r="L511" s="6"/>
      <c r="M511" s="6">
        <v>4.5999999999999999E-2</v>
      </c>
      <c r="N511" s="6">
        <f t="shared" si="43"/>
        <v>99.903880555101139</v>
      </c>
      <c r="O511" s="6"/>
    </row>
    <row r="512" spans="1:15">
      <c r="A512" s="11">
        <v>480</v>
      </c>
      <c r="B512" s="6">
        <v>56.169141499999995</v>
      </c>
      <c r="C512" s="6">
        <v>0.11899999999999999</v>
      </c>
      <c r="D512" s="6">
        <v>22.180088000000001</v>
      </c>
      <c r="E512" s="6">
        <v>0.83576794843298496</v>
      </c>
      <c r="F512" s="6"/>
      <c r="G512" s="6">
        <v>0.20100000000000001</v>
      </c>
      <c r="H512" s="6">
        <v>0.22755600000000001</v>
      </c>
      <c r="I512" s="6">
        <v>20.288</v>
      </c>
      <c r="J512" s="6">
        <v>1.2999999999999999E-2</v>
      </c>
      <c r="K512" s="6"/>
      <c r="L512" s="6"/>
      <c r="M512" s="6">
        <v>9.6000000000000002E-2</v>
      </c>
      <c r="N512" s="6">
        <f t="shared" si="43"/>
        <v>100.12955344843299</v>
      </c>
      <c r="O512" s="6"/>
    </row>
    <row r="513" spans="1:15">
      <c r="A513" s="11">
        <v>480</v>
      </c>
      <c r="B513" s="6">
        <v>56.680698030965338</v>
      </c>
      <c r="C513" s="6">
        <v>0.13900000000000001</v>
      </c>
      <c r="D513" s="6">
        <v>22.010906663375557</v>
      </c>
      <c r="E513" s="6">
        <v>0.87797288286285846</v>
      </c>
      <c r="F513" s="6">
        <v>3.0000000000000001E-3</v>
      </c>
      <c r="G513" s="6">
        <v>0.219</v>
      </c>
      <c r="H513" s="6">
        <v>0.106</v>
      </c>
      <c r="I513" s="6">
        <v>20.653301200000001</v>
      </c>
      <c r="J513" s="6"/>
      <c r="K513" s="6"/>
      <c r="L513" s="6">
        <v>2.1999999999999999E-2</v>
      </c>
      <c r="M513" s="6">
        <v>2.5000000000000001E-2</v>
      </c>
      <c r="N513" s="6">
        <f t="shared" si="43"/>
        <v>100.73687877720377</v>
      </c>
      <c r="O513" s="6"/>
    </row>
    <row r="514" spans="1:15">
      <c r="A514" s="11">
        <v>480</v>
      </c>
      <c r="B514" s="6">
        <v>56.777004120506312</v>
      </c>
      <c r="C514" s="6">
        <v>0.16500000000000001</v>
      </c>
      <c r="D514" s="6">
        <v>22.038099461656348</v>
      </c>
      <c r="E514" s="6">
        <v>0.78350744609913303</v>
      </c>
      <c r="F514" s="6">
        <v>8.0000000000000002E-3</v>
      </c>
      <c r="G514" s="6">
        <v>0.159</v>
      </c>
      <c r="H514" s="6">
        <v>0.19</v>
      </c>
      <c r="I514" s="6">
        <v>20.364493099999997</v>
      </c>
      <c r="J514" s="6"/>
      <c r="K514" s="6"/>
      <c r="L514" s="6">
        <v>6.0000000000000001E-3</v>
      </c>
      <c r="M514" s="6">
        <v>6.4000000000000001E-2</v>
      </c>
      <c r="N514" s="6">
        <f t="shared" si="43"/>
        <v>100.55510412826177</v>
      </c>
      <c r="O514" s="6"/>
    </row>
    <row r="515" spans="1:15">
      <c r="A515" s="11">
        <v>480</v>
      </c>
      <c r="B515" s="6">
        <v>56.987900412941514</v>
      </c>
      <c r="C515" s="6">
        <v>0.17399999999999999</v>
      </c>
      <c r="D515" s="6">
        <v>21.857020124882077</v>
      </c>
      <c r="E515" s="6">
        <v>1.0324516559235386</v>
      </c>
      <c r="F515" s="6">
        <v>2.3E-2</v>
      </c>
      <c r="G515" s="6">
        <v>0.26</v>
      </c>
      <c r="H515" s="6">
        <v>9.5000000000000001E-2</v>
      </c>
      <c r="I515" s="6">
        <v>20.580847600000002</v>
      </c>
      <c r="J515" s="6">
        <v>1.4E-2</v>
      </c>
      <c r="K515" s="6"/>
      <c r="L515" s="6"/>
      <c r="M515" s="6">
        <v>2.5999999999999999E-2</v>
      </c>
      <c r="N515" s="6">
        <f t="shared" si="43"/>
        <v>101.05021979374712</v>
      </c>
      <c r="O515" s="6"/>
    </row>
    <row r="516" spans="1:15">
      <c r="A516" s="11">
        <v>480</v>
      </c>
      <c r="B516" s="6">
        <v>56.303220734538357</v>
      </c>
      <c r="C516" s="6">
        <v>0.16500000000000001</v>
      </c>
      <c r="D516" s="6">
        <v>22.015494367115647</v>
      </c>
      <c r="E516" s="6">
        <v>0.97466103578573016</v>
      </c>
      <c r="F516" s="6"/>
      <c r="G516" s="6">
        <v>0.21199999999999999</v>
      </c>
      <c r="H516" s="6">
        <v>0.155</v>
      </c>
      <c r="I516" s="6">
        <v>20.244743399999997</v>
      </c>
      <c r="J516" s="6"/>
      <c r="K516" s="6"/>
      <c r="L516" s="6">
        <v>5.0000000000000001E-3</v>
      </c>
      <c r="M516" s="6">
        <v>6.5000000000000002E-2</v>
      </c>
      <c r="N516" s="6">
        <f t="shared" si="43"/>
        <v>100.14011953743972</v>
      </c>
      <c r="O516" s="6"/>
    </row>
    <row r="517" spans="1:15">
      <c r="A517" s="12">
        <v>480</v>
      </c>
      <c r="B517" s="44">
        <v>56.669590845192019</v>
      </c>
      <c r="C517" s="44">
        <v>0.13</v>
      </c>
      <c r="D517" s="44">
        <v>21.958184486161006</v>
      </c>
      <c r="E517" s="44">
        <v>0.90353411869304279</v>
      </c>
      <c r="F517" s="44">
        <v>1.4E-2</v>
      </c>
      <c r="G517" s="44">
        <v>0.20899999999999999</v>
      </c>
      <c r="H517" s="44">
        <v>7.2999999999999995E-2</v>
      </c>
      <c r="I517" s="44">
        <v>20.649276</v>
      </c>
      <c r="J517" s="44">
        <v>8.0000000000000002E-3</v>
      </c>
      <c r="K517" s="44">
        <v>8.9999999999999993E-3</v>
      </c>
      <c r="L517" s="44"/>
      <c r="M517" s="44">
        <v>0.04</v>
      </c>
      <c r="N517" s="44">
        <f t="shared" si="43"/>
        <v>100.66358545004607</v>
      </c>
      <c r="O517" s="6"/>
    </row>
    <row r="518" spans="1:15" s="68" customFormat="1">
      <c r="A518" s="9" t="s">
        <v>32</v>
      </c>
      <c r="B518" s="448">
        <f>AVERAGE(B481:B517)</f>
        <v>55.9869517390309</v>
      </c>
      <c r="C518" s="448">
        <f t="shared" ref="C518:M518" si="47">AVERAGE(C481:C517)</f>
        <v>0.13678378378378381</v>
      </c>
      <c r="D518" s="448">
        <f t="shared" si="47"/>
        <v>22.222405408194334</v>
      </c>
      <c r="E518" s="448">
        <v>0.80500609745108509</v>
      </c>
      <c r="F518" s="448">
        <f t="shared" si="47"/>
        <v>9.2142857142857148E-3</v>
      </c>
      <c r="G518" s="448">
        <f t="shared" si="47"/>
        <v>0.18867567567567564</v>
      </c>
      <c r="H518" s="448">
        <f t="shared" si="47"/>
        <v>0.17954216216216215</v>
      </c>
      <c r="I518" s="448">
        <f t="shared" si="47"/>
        <v>20.385963818918913</v>
      </c>
      <c r="J518" s="448">
        <f t="shared" si="47"/>
        <v>1.0782608695652176E-2</v>
      </c>
      <c r="K518" s="448">
        <f t="shared" si="47"/>
        <v>9.6000000000000009E-3</v>
      </c>
      <c r="L518" s="448">
        <f t="shared" si="47"/>
        <v>7.315789473684213E-3</v>
      </c>
      <c r="M518" s="448">
        <f t="shared" si="47"/>
        <v>4.908333333333334E-2</v>
      </c>
      <c r="N518" s="448"/>
      <c r="O518" s="450"/>
    </row>
    <row r="519" spans="1:15">
      <c r="A519" s="11" t="s">
        <v>29</v>
      </c>
      <c r="B519" s="6">
        <f>MIN(B481:B517)</f>
        <v>55.200656699999996</v>
      </c>
      <c r="C519" s="6">
        <f t="shared" ref="C519:M519" si="48">MIN(C481:C517)</f>
        <v>9.0999999999999998E-2</v>
      </c>
      <c r="D519" s="6">
        <f t="shared" si="48"/>
        <v>21.688582999999998</v>
      </c>
      <c r="E519" s="6">
        <v>0.55564792176039113</v>
      </c>
      <c r="F519" s="6">
        <f t="shared" si="48"/>
        <v>3.0000000000000001E-3</v>
      </c>
      <c r="G519" s="6">
        <f t="shared" si="48"/>
        <v>9.4E-2</v>
      </c>
      <c r="H519" s="6">
        <f t="shared" si="48"/>
        <v>7.2999999999999995E-2</v>
      </c>
      <c r="I519" s="6">
        <f t="shared" si="48"/>
        <v>20.126000000000001</v>
      </c>
      <c r="J519" s="6">
        <f t="shared" si="48"/>
        <v>1E-3</v>
      </c>
      <c r="K519" s="6">
        <f t="shared" si="48"/>
        <v>1E-3</v>
      </c>
      <c r="L519" s="6">
        <f t="shared" si="48"/>
        <v>1E-3</v>
      </c>
      <c r="M519" s="6">
        <f t="shared" si="48"/>
        <v>4.0000000000000001E-3</v>
      </c>
      <c r="N519" s="6"/>
      <c r="O519" s="6"/>
    </row>
    <row r="520" spans="1:15">
      <c r="A520" s="12" t="s">
        <v>30</v>
      </c>
      <c r="B520" s="44">
        <f>MAX(B481:B517)</f>
        <v>56.987900412941514</v>
      </c>
      <c r="C520" s="44">
        <f t="shared" ref="C520:M520" si="49">MAX(C481:C517)</f>
        <v>0.19500000000000001</v>
      </c>
      <c r="D520" s="44">
        <f t="shared" si="49"/>
        <v>22.748753999999998</v>
      </c>
      <c r="E520" s="44">
        <v>1.0324516559235386</v>
      </c>
      <c r="F520" s="44">
        <f t="shared" si="49"/>
        <v>2.3E-2</v>
      </c>
      <c r="G520" s="44">
        <f t="shared" si="49"/>
        <v>0.26</v>
      </c>
      <c r="H520" s="44">
        <f t="shared" si="49"/>
        <v>0.27959400000000001</v>
      </c>
      <c r="I520" s="44">
        <f t="shared" si="49"/>
        <v>20.677</v>
      </c>
      <c r="J520" s="44">
        <f t="shared" si="49"/>
        <v>3.1E-2</v>
      </c>
      <c r="K520" s="44">
        <f t="shared" si="49"/>
        <v>2.4E-2</v>
      </c>
      <c r="L520" s="44">
        <f t="shared" si="49"/>
        <v>2.1999999999999999E-2</v>
      </c>
      <c r="M520" s="44">
        <f t="shared" si="49"/>
        <v>0.13800000000000001</v>
      </c>
      <c r="N520" s="44"/>
      <c r="O520" s="6"/>
    </row>
    <row r="521" spans="1:15">
      <c r="A521" s="11">
        <v>482</v>
      </c>
      <c r="B521" s="6">
        <v>55.961750799999997</v>
      </c>
      <c r="C521" s="6">
        <v>0.127</v>
      </c>
      <c r="D521" s="6">
        <v>22.356606999999997</v>
      </c>
      <c r="E521" s="6">
        <v>0.7944387641698154</v>
      </c>
      <c r="F521" s="6"/>
      <c r="G521" s="6">
        <v>0.191</v>
      </c>
      <c r="H521" s="6">
        <v>0.25136999999999998</v>
      </c>
      <c r="I521" s="6">
        <v>20.257999999999999</v>
      </c>
      <c r="J521" s="6"/>
      <c r="K521" s="6"/>
      <c r="L521" s="6">
        <v>3.0000000000000001E-3</v>
      </c>
      <c r="M521" s="6">
        <v>7.0000000000000001E-3</v>
      </c>
      <c r="N521" s="6">
        <f t="shared" ref="N521:N581" si="50">SUM(B521:M521)</f>
        <v>99.950166564169805</v>
      </c>
      <c r="O521" s="6"/>
    </row>
    <row r="522" spans="1:15">
      <c r="A522" s="11">
        <v>482</v>
      </c>
      <c r="B522" s="6">
        <v>55.985565999999999</v>
      </c>
      <c r="C522" s="6">
        <v>0.154</v>
      </c>
      <c r="D522" s="6">
        <v>22.212854999999998</v>
      </c>
      <c r="E522" s="6">
        <v>0.84150811291398075</v>
      </c>
      <c r="F522" s="6"/>
      <c r="G522" s="6">
        <v>0.192</v>
      </c>
      <c r="H522" s="6">
        <v>0.26107199999999997</v>
      </c>
      <c r="I522" s="6">
        <v>20.158999999999999</v>
      </c>
      <c r="J522" s="6">
        <v>2.5999999999999999E-2</v>
      </c>
      <c r="K522" s="6"/>
      <c r="L522" s="6"/>
      <c r="M522" s="6">
        <v>4.8000000000000001E-2</v>
      </c>
      <c r="N522" s="6">
        <f t="shared" si="50"/>
        <v>99.880001112913973</v>
      </c>
      <c r="O522" s="6"/>
    </row>
    <row r="523" spans="1:15">
      <c r="A523" s="11">
        <v>482</v>
      </c>
      <c r="B523" s="6">
        <v>56.162195399999995</v>
      </c>
      <c r="C523" s="6">
        <v>0.157</v>
      </c>
      <c r="D523" s="6">
        <v>22.071217000000001</v>
      </c>
      <c r="E523" s="6">
        <v>0.95860746832629451</v>
      </c>
      <c r="F523" s="6"/>
      <c r="G523" s="6">
        <v>0.217</v>
      </c>
      <c r="H523" s="6">
        <v>0.25578000000000001</v>
      </c>
      <c r="I523" s="6">
        <v>20.187999999999999</v>
      </c>
      <c r="J523" s="6">
        <v>2E-3</v>
      </c>
      <c r="K523" s="6"/>
      <c r="L523" s="6"/>
      <c r="M523" s="6">
        <v>2.7E-2</v>
      </c>
      <c r="N523" s="6">
        <f t="shared" si="50"/>
        <v>100.03879986832628</v>
      </c>
      <c r="O523" s="6"/>
    </row>
    <row r="524" spans="1:15">
      <c r="A524" s="11">
        <v>482</v>
      </c>
      <c r="B524" s="6">
        <v>56.117541899999992</v>
      </c>
      <c r="C524" s="6">
        <v>0.14799999999999999</v>
      </c>
      <c r="D524" s="6">
        <v>22.127237999999998</v>
      </c>
      <c r="E524" s="6">
        <v>0.92187041564792171</v>
      </c>
      <c r="F524" s="6"/>
      <c r="G524" s="6">
        <v>0.188</v>
      </c>
      <c r="H524" s="6">
        <v>0.29547000000000001</v>
      </c>
      <c r="I524" s="6">
        <v>20.109000000000002</v>
      </c>
      <c r="J524" s="6">
        <v>1.2E-2</v>
      </c>
      <c r="K524" s="6">
        <v>5.7000000000000002E-2</v>
      </c>
      <c r="L524" s="6">
        <v>8.0000000000000002E-3</v>
      </c>
      <c r="M524" s="6">
        <v>5.1999999999999998E-2</v>
      </c>
      <c r="N524" s="6">
        <f t="shared" si="50"/>
        <v>100.03612031564792</v>
      </c>
      <c r="O524" s="6"/>
    </row>
    <row r="525" spans="1:15">
      <c r="A525" s="11">
        <v>482</v>
      </c>
      <c r="B525" s="6">
        <v>55.966712299999998</v>
      </c>
      <c r="C525" s="6">
        <v>0.125</v>
      </c>
      <c r="D525" s="6">
        <v>22.184315999999999</v>
      </c>
      <c r="E525" s="6">
        <v>0.77492220493442976</v>
      </c>
      <c r="F525" s="6">
        <v>1.0999999999999999E-2</v>
      </c>
      <c r="G525" s="6">
        <v>0.16800000000000001</v>
      </c>
      <c r="H525" s="6">
        <v>0.265482</v>
      </c>
      <c r="I525" s="6">
        <v>20.297999999999998</v>
      </c>
      <c r="J525" s="6">
        <v>1.6E-2</v>
      </c>
      <c r="K525" s="6"/>
      <c r="L525" s="6"/>
      <c r="M525" s="6">
        <v>9.9000000000000005E-2</v>
      </c>
      <c r="N525" s="6">
        <f t="shared" si="50"/>
        <v>99.908432504934439</v>
      </c>
      <c r="O525" s="6"/>
    </row>
    <row r="526" spans="1:15">
      <c r="A526" s="11">
        <v>482</v>
      </c>
      <c r="B526" s="6">
        <v>56.015335</v>
      </c>
      <c r="C526" s="6">
        <v>0.10299999999999999</v>
      </c>
      <c r="D526" s="6">
        <v>21.908438999999998</v>
      </c>
      <c r="E526" s="6">
        <v>0.91153811958212927</v>
      </c>
      <c r="F526" s="6">
        <v>2.4E-2</v>
      </c>
      <c r="G526" s="6">
        <v>0.187</v>
      </c>
      <c r="H526" s="6">
        <v>0.26636399999999999</v>
      </c>
      <c r="I526" s="6">
        <v>20.361999999999998</v>
      </c>
      <c r="J526" s="6"/>
      <c r="K526" s="6"/>
      <c r="L526" s="6"/>
      <c r="M526" s="6">
        <v>8.8999999999999996E-2</v>
      </c>
      <c r="N526" s="6">
        <f t="shared" si="50"/>
        <v>99.866676119582124</v>
      </c>
      <c r="O526" s="6"/>
    </row>
    <row r="527" spans="1:15">
      <c r="A527" s="11">
        <v>482</v>
      </c>
      <c r="B527" s="6">
        <v>56.476754499999998</v>
      </c>
      <c r="C527" s="6">
        <v>0.15</v>
      </c>
      <c r="D527" s="6">
        <v>22.301642999999999</v>
      </c>
      <c r="E527" s="6">
        <v>0.73703711935985761</v>
      </c>
      <c r="F527" s="6">
        <v>0.02</v>
      </c>
      <c r="G527" s="6">
        <v>0.186</v>
      </c>
      <c r="H527" s="6">
        <v>0.27077400000000001</v>
      </c>
      <c r="I527" s="6">
        <v>20.155000000000001</v>
      </c>
      <c r="J527" s="6"/>
      <c r="K527" s="6"/>
      <c r="L527" s="6"/>
      <c r="M527" s="6">
        <v>5.1999999999999998E-2</v>
      </c>
      <c r="N527" s="6">
        <f t="shared" si="50"/>
        <v>100.34920861935986</v>
      </c>
      <c r="O527" s="6"/>
    </row>
    <row r="528" spans="1:15">
      <c r="A528" s="11">
        <v>482</v>
      </c>
      <c r="B528" s="6">
        <v>55.795044400000002</v>
      </c>
      <c r="C528" s="6">
        <v>0.11899999999999999</v>
      </c>
      <c r="D528" s="6">
        <v>22.090243000000001</v>
      </c>
      <c r="E528" s="6">
        <v>0.7944387641698154</v>
      </c>
      <c r="F528" s="6">
        <v>2E-3</v>
      </c>
      <c r="G528" s="6">
        <v>0.187</v>
      </c>
      <c r="H528" s="6">
        <v>0.24696000000000001</v>
      </c>
      <c r="I528" s="6">
        <v>20.081</v>
      </c>
      <c r="J528" s="6">
        <v>1.7999999999999999E-2</v>
      </c>
      <c r="K528" s="6"/>
      <c r="L528" s="6">
        <v>1.4999999999999999E-2</v>
      </c>
      <c r="M528" s="6">
        <v>3.7999999999999999E-2</v>
      </c>
      <c r="N528" s="6">
        <f t="shared" si="50"/>
        <v>99.386686164169816</v>
      </c>
      <c r="O528" s="6"/>
    </row>
    <row r="529" spans="1:15">
      <c r="A529" s="11">
        <v>482</v>
      </c>
      <c r="B529" s="6">
        <v>55.5072774</v>
      </c>
      <c r="C529" s="6">
        <v>0.14299999999999999</v>
      </c>
      <c r="D529" s="6">
        <v>22.052190999999997</v>
      </c>
      <c r="E529" s="6">
        <v>0.85872860635696813</v>
      </c>
      <c r="F529" s="6"/>
      <c r="G529" s="6">
        <v>0.19</v>
      </c>
      <c r="H529" s="6">
        <v>0.25842599999999999</v>
      </c>
      <c r="I529" s="6">
        <v>20.190000000000001</v>
      </c>
      <c r="J529" s="6"/>
      <c r="K529" s="6">
        <v>1.9E-2</v>
      </c>
      <c r="L529" s="6">
        <v>1E-3</v>
      </c>
      <c r="M529" s="6">
        <v>5.8999999999999997E-2</v>
      </c>
      <c r="N529" s="6">
        <f t="shared" si="50"/>
        <v>99.278623006356966</v>
      </c>
      <c r="O529" s="6"/>
    </row>
    <row r="530" spans="1:15">
      <c r="A530" s="11">
        <v>482</v>
      </c>
      <c r="B530" s="6">
        <v>56.1254803</v>
      </c>
      <c r="C530" s="6">
        <v>0.11899999999999999</v>
      </c>
      <c r="D530" s="6">
        <v>22.226595999999997</v>
      </c>
      <c r="E530" s="6">
        <v>0.83347188264058669</v>
      </c>
      <c r="F530" s="6">
        <v>2.1000000000000001E-2</v>
      </c>
      <c r="G530" s="6">
        <v>0.17199999999999999</v>
      </c>
      <c r="H530" s="6">
        <v>0.26636399999999999</v>
      </c>
      <c r="I530" s="6">
        <v>20.138999999999999</v>
      </c>
      <c r="J530" s="6"/>
      <c r="K530" s="6">
        <v>1.4999999999999999E-2</v>
      </c>
      <c r="L530" s="6">
        <v>3.0000000000000001E-3</v>
      </c>
      <c r="M530" s="6">
        <v>0.05</v>
      </c>
      <c r="N530" s="6">
        <f t="shared" si="50"/>
        <v>99.970912182640561</v>
      </c>
      <c r="O530" s="6"/>
    </row>
    <row r="531" spans="1:15">
      <c r="A531" s="11">
        <v>482</v>
      </c>
      <c r="B531" s="6">
        <v>56.301117399999995</v>
      </c>
      <c r="C531" s="6">
        <v>0.123</v>
      </c>
      <c r="D531" s="6">
        <v>22.290016000000001</v>
      </c>
      <c r="E531" s="6">
        <v>0.86906090242276046</v>
      </c>
      <c r="F531" s="6">
        <v>8.9999999999999993E-3</v>
      </c>
      <c r="G531" s="6">
        <v>0.20100000000000001</v>
      </c>
      <c r="H531" s="6">
        <v>0.27342</v>
      </c>
      <c r="I531" s="6">
        <v>20.295999999999999</v>
      </c>
      <c r="J531" s="6"/>
      <c r="K531" s="6"/>
      <c r="L531" s="6">
        <v>0.01</v>
      </c>
      <c r="M531" s="6">
        <v>5.5E-2</v>
      </c>
      <c r="N531" s="6">
        <f t="shared" si="50"/>
        <v>100.42761430242275</v>
      </c>
      <c r="O531" s="6"/>
    </row>
    <row r="532" spans="1:15">
      <c r="A532" s="11">
        <v>482</v>
      </c>
      <c r="B532" s="6">
        <v>55.944881699999996</v>
      </c>
      <c r="C532" s="6">
        <v>0.153</v>
      </c>
      <c r="D532" s="6">
        <v>22.091299999999997</v>
      </c>
      <c r="E532" s="6">
        <v>0.84036008001778162</v>
      </c>
      <c r="F532" s="6"/>
      <c r="G532" s="6">
        <v>0.21</v>
      </c>
      <c r="H532" s="6">
        <v>0.25401599999999996</v>
      </c>
      <c r="I532" s="6">
        <v>20.13</v>
      </c>
      <c r="J532" s="6"/>
      <c r="K532" s="6"/>
      <c r="L532" s="6">
        <v>2.1000000000000001E-2</v>
      </c>
      <c r="M532" s="6">
        <v>2.5999999999999999E-2</v>
      </c>
      <c r="N532" s="6">
        <f t="shared" si="50"/>
        <v>99.670557780017759</v>
      </c>
      <c r="O532" s="6"/>
    </row>
    <row r="533" spans="1:15">
      <c r="A533" s="11">
        <v>482</v>
      </c>
      <c r="B533" s="6">
        <v>55.474531499999998</v>
      </c>
      <c r="C533" s="6">
        <v>0.13800000000000001</v>
      </c>
      <c r="D533" s="6">
        <v>22.151548999999999</v>
      </c>
      <c r="E533" s="6">
        <v>0.72211269170926862</v>
      </c>
      <c r="F533" s="6">
        <v>1.4999999999999999E-2</v>
      </c>
      <c r="G533" s="6">
        <v>0.17299999999999999</v>
      </c>
      <c r="H533" s="6">
        <v>0.24784200000000003</v>
      </c>
      <c r="I533" s="6">
        <v>20.297000000000001</v>
      </c>
      <c r="J533" s="6">
        <v>1.2E-2</v>
      </c>
      <c r="K533" s="6"/>
      <c r="L533" s="6"/>
      <c r="M533" s="6">
        <v>0.13600000000000001</v>
      </c>
      <c r="N533" s="6">
        <f t="shared" si="50"/>
        <v>99.367035191709263</v>
      </c>
      <c r="O533" s="6"/>
    </row>
    <row r="534" spans="1:15">
      <c r="A534" s="11">
        <v>482</v>
      </c>
      <c r="B534" s="6">
        <v>56.1254803</v>
      </c>
      <c r="C534" s="6">
        <v>0.14799999999999999</v>
      </c>
      <c r="D534" s="6">
        <v>21.995113</v>
      </c>
      <c r="E534" s="6">
        <v>0.88513336296954859</v>
      </c>
      <c r="F534" s="6">
        <v>2E-3</v>
      </c>
      <c r="G534" s="6">
        <v>0.217</v>
      </c>
      <c r="H534" s="6">
        <v>0.28488600000000003</v>
      </c>
      <c r="I534" s="6">
        <v>20.138999999999999</v>
      </c>
      <c r="J534" s="6">
        <v>1.4E-2</v>
      </c>
      <c r="K534" s="6"/>
      <c r="L534" s="6">
        <v>8.0000000000000002E-3</v>
      </c>
      <c r="M534" s="6">
        <v>2.5000000000000001E-2</v>
      </c>
      <c r="N534" s="6">
        <f t="shared" si="50"/>
        <v>99.843612662969548</v>
      </c>
      <c r="O534" s="6"/>
    </row>
    <row r="535" spans="1:15">
      <c r="A535" s="11">
        <v>482</v>
      </c>
      <c r="B535" s="6">
        <v>56.401667400000001</v>
      </c>
      <c r="C535" s="6">
        <v>0.14299999999999999</v>
      </c>
      <c r="D535" s="6">
        <v>21.716021700000002</v>
      </c>
      <c r="E535" s="6">
        <v>0.8879751055790176</v>
      </c>
      <c r="F535" s="6">
        <v>6.0000000000000001E-3</v>
      </c>
      <c r="G535" s="6">
        <v>0.193</v>
      </c>
      <c r="H535" s="6">
        <v>9.8000000000000004E-2</v>
      </c>
      <c r="I535" s="6">
        <v>20.684563199999999</v>
      </c>
      <c r="J535" s="6"/>
      <c r="K535" s="6"/>
      <c r="L535" s="6">
        <v>5.0000000000000001E-3</v>
      </c>
      <c r="M535" s="6">
        <v>4.4999999999999998E-2</v>
      </c>
      <c r="N535" s="6">
        <f t="shared" si="50"/>
        <v>100.18022740557902</v>
      </c>
      <c r="O535" s="6"/>
    </row>
    <row r="536" spans="1:15">
      <c r="A536" s="11">
        <v>482</v>
      </c>
      <c r="B536" s="6">
        <v>56.2920461</v>
      </c>
      <c r="C536" s="6">
        <v>0.114</v>
      </c>
      <c r="D536" s="6">
        <v>21.754720000000002</v>
      </c>
      <c r="E536" s="6">
        <v>0.83240720160035564</v>
      </c>
      <c r="F536" s="6">
        <v>1.2999999999999999E-2</v>
      </c>
      <c r="G536" s="6">
        <v>0.19800000000000001</v>
      </c>
      <c r="H536" s="6">
        <v>0.10199999999999999</v>
      </c>
      <c r="I536" s="6">
        <v>20.774382000000003</v>
      </c>
      <c r="J536" s="6">
        <v>1.4999999999999999E-2</v>
      </c>
      <c r="K536" s="6"/>
      <c r="L536" s="6">
        <v>7.0000000000000001E-3</v>
      </c>
      <c r="M536" s="6">
        <v>0.03</v>
      </c>
      <c r="N536" s="6">
        <f t="shared" si="50"/>
        <v>100.13255530160038</v>
      </c>
      <c r="O536" s="6"/>
    </row>
    <row r="537" spans="1:15">
      <c r="A537" s="11">
        <v>482</v>
      </c>
      <c r="B537" s="6">
        <v>56.402673100000001</v>
      </c>
      <c r="C537" s="6">
        <v>0.158</v>
      </c>
      <c r="D537" s="6">
        <v>21.608294000000001</v>
      </c>
      <c r="E537" s="6">
        <v>0.91131362525005544</v>
      </c>
      <c r="F537" s="6"/>
      <c r="G537" s="6">
        <v>0.221</v>
      </c>
      <c r="H537" s="6">
        <v>8.3000000000000004E-2</v>
      </c>
      <c r="I537" s="6">
        <v>20.762271600000002</v>
      </c>
      <c r="J537" s="6">
        <v>1.2E-2</v>
      </c>
      <c r="K537" s="6"/>
      <c r="L537" s="6">
        <v>6.0000000000000001E-3</v>
      </c>
      <c r="M537" s="6">
        <v>3.3000000000000002E-2</v>
      </c>
      <c r="N537" s="6">
        <f t="shared" si="50"/>
        <v>100.19755232525007</v>
      </c>
      <c r="O537" s="6"/>
    </row>
    <row r="538" spans="1:15">
      <c r="A538" s="11">
        <v>482</v>
      </c>
      <c r="B538" s="6">
        <v>56.588727600000006</v>
      </c>
      <c r="C538" s="6">
        <v>0.126</v>
      </c>
      <c r="D538" s="6">
        <v>21.682552900000005</v>
      </c>
      <c r="E538" s="6">
        <v>0.90797955101133576</v>
      </c>
      <c r="F538" s="6">
        <v>8.9999999999999993E-3</v>
      </c>
      <c r="G538" s="6">
        <v>0.214</v>
      </c>
      <c r="H538" s="6">
        <v>7.4999999999999997E-2</v>
      </c>
      <c r="I538" s="6">
        <v>20.680526400000002</v>
      </c>
      <c r="J538" s="6"/>
      <c r="K538" s="6"/>
      <c r="L538" s="6"/>
      <c r="M538" s="6"/>
      <c r="N538" s="6">
        <f t="shared" si="50"/>
        <v>100.28378645101135</v>
      </c>
      <c r="O538" s="6"/>
    </row>
    <row r="539" spans="1:15">
      <c r="A539" s="11">
        <v>482</v>
      </c>
      <c r="B539" s="6">
        <v>56.116048600000006</v>
      </c>
      <c r="C539" s="6">
        <v>0.16600000000000001</v>
      </c>
      <c r="D539" s="6">
        <v>21.5685498</v>
      </c>
      <c r="E539" s="6">
        <v>0.92353856412536106</v>
      </c>
      <c r="F539" s="6">
        <v>5.0000000000000001E-3</v>
      </c>
      <c r="G539" s="6">
        <v>0.22600000000000001</v>
      </c>
      <c r="H539" s="6">
        <v>0.108</v>
      </c>
      <c r="I539" s="6">
        <v>20.5846524</v>
      </c>
      <c r="J539" s="6">
        <v>4.7E-2</v>
      </c>
      <c r="K539" s="6"/>
      <c r="L539" s="6">
        <v>5.0000000000000001E-3</v>
      </c>
      <c r="M539" s="6">
        <v>4.3999999999999997E-2</v>
      </c>
      <c r="N539" s="6">
        <f t="shared" si="50"/>
        <v>99.793789364125345</v>
      </c>
      <c r="O539" s="6"/>
    </row>
    <row r="540" spans="1:15">
      <c r="A540" s="11">
        <v>482</v>
      </c>
      <c r="B540" s="6">
        <v>56.355405200000007</v>
      </c>
      <c r="C540" s="6">
        <v>0.158</v>
      </c>
      <c r="D540" s="6">
        <v>21.765179</v>
      </c>
      <c r="E540" s="6">
        <v>0.9513225161146921</v>
      </c>
      <c r="F540" s="6"/>
      <c r="G540" s="6">
        <v>0.222</v>
      </c>
      <c r="H540" s="6">
        <v>8.7999999999999995E-2</v>
      </c>
      <c r="I540" s="6">
        <v>20.664379200000003</v>
      </c>
      <c r="J540" s="6"/>
      <c r="K540" s="6"/>
      <c r="L540" s="6"/>
      <c r="M540" s="6"/>
      <c r="N540" s="6">
        <f t="shared" si="50"/>
        <v>100.20428591611469</v>
      </c>
      <c r="O540" s="6"/>
    </row>
    <row r="541" spans="1:15">
      <c r="A541" s="11">
        <v>482</v>
      </c>
      <c r="B541" s="6">
        <v>55.994358900000002</v>
      </c>
      <c r="C541" s="6">
        <v>0.13300000000000001</v>
      </c>
      <c r="D541" s="6">
        <v>21.763087200000001</v>
      </c>
      <c r="E541" s="6">
        <v>1.1913758613025116</v>
      </c>
      <c r="F541" s="6">
        <v>3.0000000000000001E-3</v>
      </c>
      <c r="G541" s="6">
        <v>0.13100000000000001</v>
      </c>
      <c r="H541" s="6">
        <v>9.8000000000000004E-2</v>
      </c>
      <c r="I541" s="6">
        <v>20.748142800000004</v>
      </c>
      <c r="J541" s="6">
        <v>1.6E-2</v>
      </c>
      <c r="K541" s="6"/>
      <c r="L541" s="6"/>
      <c r="M541" s="6"/>
      <c r="N541" s="6">
        <f t="shared" si="50"/>
        <v>100.07796476130254</v>
      </c>
      <c r="O541" s="6"/>
    </row>
    <row r="542" spans="1:15">
      <c r="A542" s="11">
        <v>482</v>
      </c>
      <c r="B542" s="6">
        <v>56.2699207</v>
      </c>
      <c r="C542" s="6">
        <v>0.14199999999999999</v>
      </c>
      <c r="D542" s="6">
        <v>21.7202053</v>
      </c>
      <c r="E542" s="6">
        <v>0.89019782173816409</v>
      </c>
      <c r="F542" s="6"/>
      <c r="G542" s="6">
        <v>0.193</v>
      </c>
      <c r="H542" s="6">
        <v>0.112</v>
      </c>
      <c r="I542" s="6">
        <v>20.574560400000003</v>
      </c>
      <c r="J542" s="6">
        <v>7.0000000000000001E-3</v>
      </c>
      <c r="K542" s="6"/>
      <c r="L542" s="6">
        <v>1.0999999999999999E-2</v>
      </c>
      <c r="M542" s="6">
        <v>5.0000000000000001E-3</v>
      </c>
      <c r="N542" s="6">
        <f t="shared" si="50"/>
        <v>99.924884221738154</v>
      </c>
      <c r="O542" s="6"/>
    </row>
    <row r="543" spans="1:15">
      <c r="A543" s="11">
        <v>482</v>
      </c>
      <c r="B543" s="6">
        <v>56.0748149</v>
      </c>
      <c r="C543" s="6">
        <v>8.2000000000000003E-2</v>
      </c>
      <c r="D543" s="6">
        <v>21.927293500000001</v>
      </c>
      <c r="E543" s="6">
        <v>0.94798844187597242</v>
      </c>
      <c r="F543" s="6">
        <v>2.1000000000000001E-2</v>
      </c>
      <c r="G543" s="6">
        <v>0.215</v>
      </c>
      <c r="H543" s="6">
        <v>0.123</v>
      </c>
      <c r="I543" s="6">
        <v>20.777409600000002</v>
      </c>
      <c r="J543" s="6">
        <v>1.6E-2</v>
      </c>
      <c r="K543" s="6"/>
      <c r="L543" s="6">
        <v>8.9999999999999993E-3</v>
      </c>
      <c r="M543" s="6">
        <v>5.8000000000000003E-2</v>
      </c>
      <c r="N543" s="6">
        <f t="shared" si="50"/>
        <v>100.251506441876</v>
      </c>
      <c r="O543" s="6"/>
    </row>
    <row r="544" spans="1:15">
      <c r="A544" s="11">
        <v>482</v>
      </c>
      <c r="B544" s="6">
        <v>56.365462200000003</v>
      </c>
      <c r="C544" s="6">
        <v>0.14199999999999999</v>
      </c>
      <c r="D544" s="6">
        <v>21.368782900000003</v>
      </c>
      <c r="E544" s="6">
        <v>0.96021338075127805</v>
      </c>
      <c r="F544" s="6">
        <v>1.2999999999999999E-2</v>
      </c>
      <c r="G544" s="6">
        <v>0.23499999999999999</v>
      </c>
      <c r="H544" s="6">
        <v>0.125</v>
      </c>
      <c r="I544" s="6">
        <v>20.772363600000002</v>
      </c>
      <c r="J544" s="6"/>
      <c r="K544" s="6"/>
      <c r="L544" s="6">
        <v>0.01</v>
      </c>
      <c r="M544" s="6">
        <v>5.6000000000000001E-2</v>
      </c>
      <c r="N544" s="6">
        <f t="shared" si="50"/>
        <v>100.0478220807513</v>
      </c>
      <c r="O544" s="6"/>
    </row>
    <row r="545" spans="1:15">
      <c r="A545" s="11">
        <v>482</v>
      </c>
      <c r="B545" s="6">
        <v>55.933011200000003</v>
      </c>
      <c r="C545" s="6">
        <v>0.122</v>
      </c>
      <c r="D545" s="6">
        <v>22.2002734</v>
      </c>
      <c r="E545" s="6">
        <v>0.55012224938875298</v>
      </c>
      <c r="F545" s="6">
        <v>1.4999999999999999E-2</v>
      </c>
      <c r="G545" s="6">
        <v>5.6000000000000001E-2</v>
      </c>
      <c r="H545" s="6">
        <v>9.1999999999999998E-2</v>
      </c>
      <c r="I545" s="6">
        <v>20.768326800000004</v>
      </c>
      <c r="J545" s="6">
        <v>1.4999999999999999E-2</v>
      </c>
      <c r="K545" s="6"/>
      <c r="L545" s="6"/>
      <c r="M545" s="6"/>
      <c r="N545" s="6">
        <f t="shared" si="50"/>
        <v>99.751733649388754</v>
      </c>
      <c r="O545" s="6"/>
    </row>
    <row r="546" spans="1:15">
      <c r="A546" s="12">
        <v>482</v>
      </c>
      <c r="B546" s="44">
        <v>55.980279099999997</v>
      </c>
      <c r="C546" s="44">
        <v>0.14099999999999999</v>
      </c>
      <c r="D546" s="44">
        <v>21.590513700000002</v>
      </c>
      <c r="E546" s="44">
        <v>0.82351633696376969</v>
      </c>
      <c r="F546" s="44">
        <v>6.0000000000000001E-3</v>
      </c>
      <c r="G546" s="44">
        <v>0.184</v>
      </c>
      <c r="H546" s="44">
        <v>0.311</v>
      </c>
      <c r="I546" s="44">
        <v>20.389876800000003</v>
      </c>
      <c r="J546" s="44"/>
      <c r="K546" s="44">
        <v>2E-3</v>
      </c>
      <c r="L546" s="44">
        <v>2E-3</v>
      </c>
      <c r="M546" s="44">
        <v>3.9E-2</v>
      </c>
      <c r="N546" s="44">
        <f t="shared" si="50"/>
        <v>99.469185936963768</v>
      </c>
      <c r="O546" s="6"/>
    </row>
    <row r="547" spans="1:15">
      <c r="A547" s="67" t="s">
        <v>32</v>
      </c>
      <c r="B547" s="447">
        <f>AVERAGE(B521:B546)</f>
        <v>56.105157073076917</v>
      </c>
      <c r="C547" s="447">
        <f t="shared" ref="C547:M547" si="51">AVERAGE(C521:C546)</f>
        <v>0.1359230769230769</v>
      </c>
      <c r="D547" s="447">
        <f t="shared" si="51"/>
        <v>21.950953707692307</v>
      </c>
      <c r="E547" s="447">
        <v>0.86619919811240098</v>
      </c>
      <c r="F547" s="447">
        <f t="shared" si="51"/>
        <v>1.1470588235294118E-2</v>
      </c>
      <c r="G547" s="447">
        <f t="shared" si="51"/>
        <v>0.19103846153846152</v>
      </c>
      <c r="H547" s="447">
        <f t="shared" si="51"/>
        <v>0.19666253846153847</v>
      </c>
      <c r="I547" s="447">
        <f t="shared" si="51"/>
        <v>20.42240210769231</v>
      </c>
      <c r="J547" s="447">
        <f t="shared" si="51"/>
        <v>1.6285714285714289E-2</v>
      </c>
      <c r="K547" s="447">
        <f t="shared" si="51"/>
        <v>2.325E-2</v>
      </c>
      <c r="L547" s="447">
        <f t="shared" si="51"/>
        <v>7.7500000000000008E-3</v>
      </c>
      <c r="M547" s="447">
        <f t="shared" si="51"/>
        <v>4.877272727272728E-2</v>
      </c>
      <c r="N547" s="447"/>
      <c r="O547" s="6"/>
    </row>
    <row r="548" spans="1:15">
      <c r="A548" s="14" t="s">
        <v>29</v>
      </c>
      <c r="B548" s="6">
        <f>MIN(B521:B546)</f>
        <v>55.474531499999998</v>
      </c>
      <c r="C548" s="6">
        <f t="shared" ref="C548:M548" si="52">MIN(C521:C546)</f>
        <v>8.2000000000000003E-2</v>
      </c>
      <c r="D548" s="6">
        <f t="shared" si="52"/>
        <v>21.368782900000003</v>
      </c>
      <c r="E548" s="6">
        <v>0.55012224938875298</v>
      </c>
      <c r="F548" s="6">
        <f t="shared" si="52"/>
        <v>2E-3</v>
      </c>
      <c r="G548" s="6">
        <f t="shared" si="52"/>
        <v>5.6000000000000001E-2</v>
      </c>
      <c r="H548" s="6">
        <f t="shared" si="52"/>
        <v>7.4999999999999997E-2</v>
      </c>
      <c r="I548" s="6">
        <f t="shared" si="52"/>
        <v>20.081</v>
      </c>
      <c r="J548" s="6">
        <f t="shared" si="52"/>
        <v>2E-3</v>
      </c>
      <c r="K548" s="6">
        <f t="shared" si="52"/>
        <v>2E-3</v>
      </c>
      <c r="L548" s="6">
        <f t="shared" si="52"/>
        <v>1E-3</v>
      </c>
      <c r="M548" s="6">
        <f t="shared" si="52"/>
        <v>5.0000000000000001E-3</v>
      </c>
      <c r="N548" s="6"/>
      <c r="O548" s="6"/>
    </row>
    <row r="549" spans="1:15" ht="13.5" thickBot="1">
      <c r="A549" s="15" t="s">
        <v>30</v>
      </c>
      <c r="B549" s="449">
        <f>MAX(B521:B546)</f>
        <v>56.588727600000006</v>
      </c>
      <c r="C549" s="449">
        <f t="shared" ref="C549:M549" si="53">MAX(C521:C546)</f>
        <v>0.16600000000000001</v>
      </c>
      <c r="D549" s="449">
        <f t="shared" si="53"/>
        <v>22.356606999999997</v>
      </c>
      <c r="E549" s="449">
        <v>1.1913758613025116</v>
      </c>
      <c r="F549" s="449">
        <f t="shared" si="53"/>
        <v>2.4E-2</v>
      </c>
      <c r="G549" s="449">
        <f t="shared" si="53"/>
        <v>0.23499999999999999</v>
      </c>
      <c r="H549" s="449">
        <f t="shared" si="53"/>
        <v>0.311</v>
      </c>
      <c r="I549" s="449">
        <f t="shared" si="53"/>
        <v>20.777409600000002</v>
      </c>
      <c r="J549" s="449">
        <f t="shared" si="53"/>
        <v>4.7E-2</v>
      </c>
      <c r="K549" s="449">
        <f t="shared" si="53"/>
        <v>5.7000000000000002E-2</v>
      </c>
      <c r="L549" s="449">
        <f t="shared" si="53"/>
        <v>2.1000000000000001E-2</v>
      </c>
      <c r="M549" s="449">
        <f t="shared" si="53"/>
        <v>0.13600000000000001</v>
      </c>
      <c r="N549" s="449"/>
      <c r="O549" s="6"/>
    </row>
    <row r="550" spans="1:15">
      <c r="A550" s="9" t="s">
        <v>10</v>
      </c>
      <c r="B550" s="6">
        <v>55.527014399999999</v>
      </c>
      <c r="C550" s="6">
        <v>0.124</v>
      </c>
      <c r="D550" s="6">
        <v>22.584594722218423</v>
      </c>
      <c r="E550" s="6">
        <v>0.87449877750611249</v>
      </c>
      <c r="F550" s="6"/>
      <c r="G550" s="6">
        <v>0.19996199999999997</v>
      </c>
      <c r="H550" s="6">
        <v>0.112896</v>
      </c>
      <c r="I550" s="6">
        <v>20.425000000000001</v>
      </c>
      <c r="J550" s="6"/>
      <c r="K550" s="6"/>
      <c r="L550" s="6"/>
      <c r="M550" s="6">
        <v>9.2999999999999999E-2</v>
      </c>
      <c r="N550" s="6">
        <f t="shared" si="50"/>
        <v>99.940965899724546</v>
      </c>
      <c r="O550" s="6"/>
    </row>
    <row r="551" spans="1:15">
      <c r="A551" s="9" t="s">
        <v>10</v>
      </c>
      <c r="B551" s="6">
        <v>55.485081599999994</v>
      </c>
      <c r="C551" s="6">
        <v>0.18</v>
      </c>
      <c r="D551" s="6">
        <v>22.370755275228571</v>
      </c>
      <c r="E551" s="6">
        <v>1.0181418092909535</v>
      </c>
      <c r="F551" s="6"/>
      <c r="G551" s="6">
        <v>0.20382599999999998</v>
      </c>
      <c r="H551" s="6">
        <v>7.8497999999999998E-2</v>
      </c>
      <c r="I551" s="6">
        <v>20.488</v>
      </c>
      <c r="J551" s="6"/>
      <c r="K551" s="6"/>
      <c r="L551" s="6">
        <v>8.9999999999999993E-3</v>
      </c>
      <c r="M551" s="6"/>
      <c r="N551" s="6">
        <f t="shared" si="50"/>
        <v>99.833302684519523</v>
      </c>
      <c r="O551" s="6"/>
    </row>
    <row r="552" spans="1:15">
      <c r="A552" s="9" t="s">
        <v>10</v>
      </c>
      <c r="B552" s="6">
        <v>55.041792000000001</v>
      </c>
      <c r="C552" s="6">
        <v>0.11600000000000001</v>
      </c>
      <c r="D552" s="6">
        <v>22.462290016849916</v>
      </c>
      <c r="E552" s="6">
        <v>0.93195599022004894</v>
      </c>
      <c r="F552" s="6"/>
      <c r="G552" s="6">
        <v>0.19802999999999998</v>
      </c>
      <c r="H552" s="6">
        <v>9.8783999999999997E-2</v>
      </c>
      <c r="I552" s="6">
        <v>20.417999999999999</v>
      </c>
      <c r="J552" s="6">
        <v>1.0999999999999999E-2</v>
      </c>
      <c r="K552" s="6"/>
      <c r="L552" s="6"/>
      <c r="M552" s="6">
        <v>3.0000000000000001E-3</v>
      </c>
      <c r="N552" s="6">
        <f t="shared" si="50"/>
        <v>99.280852007069953</v>
      </c>
      <c r="O552" s="6"/>
    </row>
    <row r="553" spans="1:15">
      <c r="A553" s="9" t="s">
        <v>10</v>
      </c>
      <c r="B553" s="6">
        <v>55.150617599999997</v>
      </c>
      <c r="C553" s="6">
        <v>0.123</v>
      </c>
      <c r="D553" s="6">
        <v>22.30682790335365</v>
      </c>
      <c r="E553" s="6">
        <v>0.95034229828850847</v>
      </c>
      <c r="F553" s="6"/>
      <c r="G553" s="6">
        <v>0.184506</v>
      </c>
      <c r="H553" s="6">
        <v>0.12436199999999999</v>
      </c>
      <c r="I553" s="6">
        <v>20.387</v>
      </c>
      <c r="J553" s="6">
        <v>3.0000000000000001E-3</v>
      </c>
      <c r="K553" s="6"/>
      <c r="L553" s="6">
        <v>2E-3</v>
      </c>
      <c r="M553" s="6"/>
      <c r="N553" s="6">
        <f t="shared" si="50"/>
        <v>99.231655801642148</v>
      </c>
      <c r="O553" s="6"/>
    </row>
    <row r="554" spans="1:15">
      <c r="A554" s="9" t="s">
        <v>10</v>
      </c>
      <c r="B554" s="6">
        <v>55.183564799999999</v>
      </c>
      <c r="C554" s="6">
        <v>0.109</v>
      </c>
      <c r="D554" s="6">
        <v>22.37000262970059</v>
      </c>
      <c r="E554" s="6">
        <v>0.89748166259168716</v>
      </c>
      <c r="F554" s="6"/>
      <c r="G554" s="6">
        <v>0.19899599999999998</v>
      </c>
      <c r="H554" s="6">
        <v>0.10760400000000001</v>
      </c>
      <c r="I554" s="6">
        <v>20.369</v>
      </c>
      <c r="J554" s="6">
        <v>1.4999999999999999E-2</v>
      </c>
      <c r="K554" s="6"/>
      <c r="L554" s="6">
        <v>6.0000000000000001E-3</v>
      </c>
      <c r="M554" s="6">
        <v>5.8000000000000003E-2</v>
      </c>
      <c r="N554" s="6">
        <f t="shared" si="50"/>
        <v>99.314649092292271</v>
      </c>
      <c r="O554" s="6"/>
    </row>
    <row r="555" spans="1:15">
      <c r="A555" s="9" t="s">
        <v>10</v>
      </c>
      <c r="B555" s="6">
        <v>55.646822399999998</v>
      </c>
      <c r="C555" s="6">
        <v>0.14099999999999999</v>
      </c>
      <c r="D555" s="6">
        <v>22.403582182287437</v>
      </c>
      <c r="E555" s="6">
        <v>0.89863080684596586</v>
      </c>
      <c r="F555" s="6"/>
      <c r="G555" s="6">
        <v>0.20189399999999999</v>
      </c>
      <c r="H555" s="6">
        <v>0.10760400000000001</v>
      </c>
      <c r="I555" s="6">
        <v>20.37</v>
      </c>
      <c r="J555" s="6">
        <v>2E-3</v>
      </c>
      <c r="K555" s="6">
        <v>1.7000000000000001E-2</v>
      </c>
      <c r="L555" s="6"/>
      <c r="M555" s="6">
        <v>2.9000000000000001E-2</v>
      </c>
      <c r="N555" s="6">
        <f t="shared" si="50"/>
        <v>99.817533389133388</v>
      </c>
      <c r="O555" s="6"/>
    </row>
    <row r="556" spans="1:15">
      <c r="A556" s="9" t="s">
        <v>10</v>
      </c>
      <c r="B556" s="6">
        <v>56.002252799999994</v>
      </c>
      <c r="C556" s="6">
        <v>0.14099999999999999</v>
      </c>
      <c r="D556" s="6">
        <v>21.301091678468442</v>
      </c>
      <c r="E556" s="6">
        <v>1.5341075794621026</v>
      </c>
      <c r="F556" s="6"/>
      <c r="G556" s="6">
        <v>0.41248199999999996</v>
      </c>
      <c r="H556" s="6">
        <v>0.14200200000000002</v>
      </c>
      <c r="I556" s="6">
        <v>20.16</v>
      </c>
      <c r="J556" s="6">
        <v>4.0000000000000001E-3</v>
      </c>
      <c r="K556" s="6"/>
      <c r="L556" s="6"/>
      <c r="M556" s="6">
        <v>8.5999999999999993E-2</v>
      </c>
      <c r="N556" s="6">
        <f t="shared" si="50"/>
        <v>99.782936057930542</v>
      </c>
      <c r="O556" s="6"/>
    </row>
    <row r="557" spans="1:15">
      <c r="A557" s="9" t="s">
        <v>10</v>
      </c>
      <c r="B557" s="6">
        <v>55.676774399999992</v>
      </c>
      <c r="C557" s="6">
        <v>0.159</v>
      </c>
      <c r="D557" s="6">
        <v>22.476761315006087</v>
      </c>
      <c r="E557" s="6">
        <v>0.90322738386308066</v>
      </c>
      <c r="F557" s="6"/>
      <c r="G557" s="6">
        <v>0.195132</v>
      </c>
      <c r="H557" s="6">
        <v>0.13141800000000001</v>
      </c>
      <c r="I557" s="6">
        <v>20.405999999999999</v>
      </c>
      <c r="J557" s="6">
        <v>0</v>
      </c>
      <c r="K557" s="6"/>
      <c r="L557" s="6"/>
      <c r="M557" s="6">
        <v>9.2999999999999999E-2</v>
      </c>
      <c r="N557" s="6">
        <f t="shared" si="50"/>
        <v>100.04131309886917</v>
      </c>
      <c r="O557" s="6"/>
    </row>
    <row r="558" spans="1:15">
      <c r="A558" s="9" t="s">
        <v>10</v>
      </c>
      <c r="B558" s="6">
        <v>55.191552000000001</v>
      </c>
      <c r="C558" s="6">
        <v>0.122</v>
      </c>
      <c r="D558" s="6">
        <v>22.405739947595634</v>
      </c>
      <c r="E558" s="6">
        <v>0.94229828850855735</v>
      </c>
      <c r="F558" s="6"/>
      <c r="G558" s="6">
        <v>0.19899599999999998</v>
      </c>
      <c r="H558" s="6">
        <v>9.2609999999999998E-2</v>
      </c>
      <c r="I558" s="6">
        <v>20.385999999999999</v>
      </c>
      <c r="J558" s="6">
        <v>4.0000000000000001E-3</v>
      </c>
      <c r="K558" s="6"/>
      <c r="L558" s="6"/>
      <c r="M558" s="6">
        <v>5.6000000000000001E-2</v>
      </c>
      <c r="N558" s="6">
        <f t="shared" si="50"/>
        <v>99.399196236104174</v>
      </c>
      <c r="O558" s="6"/>
    </row>
    <row r="559" spans="1:15">
      <c r="A559" s="9" t="s">
        <v>10</v>
      </c>
      <c r="B559" s="6">
        <v>55.535001600000001</v>
      </c>
      <c r="C559" s="6">
        <v>0.13600000000000001</v>
      </c>
      <c r="D559" s="6">
        <v>22.206560967302451</v>
      </c>
      <c r="E559" s="6">
        <v>0.92621026894865521</v>
      </c>
      <c r="F559" s="6"/>
      <c r="G559" s="6">
        <v>0.20865599999999998</v>
      </c>
      <c r="H559" s="6">
        <v>7.3206000000000007E-2</v>
      </c>
      <c r="I559" s="6">
        <v>20.257999999999999</v>
      </c>
      <c r="J559" s="6">
        <v>1.0999999999999999E-2</v>
      </c>
      <c r="K559" s="6"/>
      <c r="L559" s="6">
        <v>1.7999999999999999E-2</v>
      </c>
      <c r="M559" s="6">
        <v>3.6999999999999998E-2</v>
      </c>
      <c r="N559" s="6">
        <f t="shared" si="50"/>
        <v>99.409634836251101</v>
      </c>
      <c r="O559" s="6"/>
    </row>
    <row r="560" spans="1:15">
      <c r="A560" s="9" t="s">
        <v>10</v>
      </c>
      <c r="B560" s="6">
        <v>55.255449599999999</v>
      </c>
      <c r="C560" s="6">
        <v>0.13900000000000001</v>
      </c>
      <c r="D560" s="6">
        <v>22.290627585432038</v>
      </c>
      <c r="E560" s="6">
        <v>0.9181662591687042</v>
      </c>
      <c r="F560" s="6"/>
      <c r="G560" s="6">
        <v>0.190302</v>
      </c>
      <c r="H560" s="6">
        <v>5.8212E-2</v>
      </c>
      <c r="I560" s="6">
        <v>20.45</v>
      </c>
      <c r="J560" s="6"/>
      <c r="K560" s="6"/>
      <c r="L560" s="6">
        <v>2E-3</v>
      </c>
      <c r="M560" s="6">
        <v>3.3000000000000002E-2</v>
      </c>
      <c r="N560" s="6">
        <f t="shared" si="50"/>
        <v>99.336757444600735</v>
      </c>
      <c r="O560" s="6"/>
    </row>
    <row r="561" spans="1:15">
      <c r="A561" s="9" t="s">
        <v>10</v>
      </c>
      <c r="B561" s="6">
        <v>55.631846399999993</v>
      </c>
      <c r="C561" s="6">
        <v>0.128</v>
      </c>
      <c r="D561" s="6">
        <v>22.13983989226395</v>
      </c>
      <c r="E561" s="6">
        <v>0.93655256723716374</v>
      </c>
      <c r="F561" s="6"/>
      <c r="G561" s="6">
        <v>0.22797599999999998</v>
      </c>
      <c r="H561" s="6">
        <v>0.11113199999999999</v>
      </c>
      <c r="I561" s="6">
        <v>20.414999999999999</v>
      </c>
      <c r="J561" s="6"/>
      <c r="K561" s="6"/>
      <c r="L561" s="6">
        <v>1.2999999999999999E-2</v>
      </c>
      <c r="M561" s="6">
        <v>7.8E-2</v>
      </c>
      <c r="N561" s="6">
        <f t="shared" si="50"/>
        <v>99.681346859501105</v>
      </c>
      <c r="O561" s="6"/>
    </row>
    <row r="562" spans="1:15">
      <c r="A562" s="9" t="s">
        <v>10</v>
      </c>
      <c r="B562" s="6">
        <v>55.8025728</v>
      </c>
      <c r="C562" s="6">
        <v>0.14499999999999999</v>
      </c>
      <c r="D562" s="6">
        <v>22.203838322030151</v>
      </c>
      <c r="E562" s="6">
        <v>0.88254278728606361</v>
      </c>
      <c r="F562" s="6">
        <v>3.0000000000000001E-3</v>
      </c>
      <c r="G562" s="6">
        <v>0.175812</v>
      </c>
      <c r="H562" s="6">
        <v>8.2026000000000002E-2</v>
      </c>
      <c r="I562" s="6">
        <v>20.391999999999999</v>
      </c>
      <c r="J562" s="6">
        <v>7.0000000000000001E-3</v>
      </c>
      <c r="K562" s="6"/>
      <c r="L562" s="6">
        <v>5.0000000000000001E-3</v>
      </c>
      <c r="M562" s="6">
        <v>3.6999999999999998E-2</v>
      </c>
      <c r="N562" s="6">
        <f t="shared" si="50"/>
        <v>99.73579190931622</v>
      </c>
      <c r="O562" s="6"/>
    </row>
    <row r="563" spans="1:15">
      <c r="A563" s="9" t="s">
        <v>10</v>
      </c>
      <c r="B563" s="6">
        <v>55.747660799999998</v>
      </c>
      <c r="C563" s="6">
        <v>0.13800000000000001</v>
      </c>
      <c r="D563" s="6">
        <v>22.276190540917089</v>
      </c>
      <c r="E563" s="6">
        <v>0.87334963325183368</v>
      </c>
      <c r="F563" s="6"/>
      <c r="G563" s="6">
        <v>0.18643799999999999</v>
      </c>
      <c r="H563" s="6">
        <v>0.14288400000000001</v>
      </c>
      <c r="I563" s="6">
        <v>20.475999999999999</v>
      </c>
      <c r="J563" s="6">
        <v>3.5000000000000003E-2</v>
      </c>
      <c r="K563" s="6"/>
      <c r="L563" s="6">
        <v>5.0000000000000001E-3</v>
      </c>
      <c r="M563" s="6">
        <v>5.8000000000000003E-2</v>
      </c>
      <c r="N563" s="6">
        <f t="shared" si="50"/>
        <v>99.938522974168905</v>
      </c>
      <c r="O563" s="6"/>
    </row>
    <row r="564" spans="1:15">
      <c r="A564" s="9" t="s">
        <v>10</v>
      </c>
      <c r="B564" s="6">
        <v>55.742668799999997</v>
      </c>
      <c r="C564" s="6">
        <v>0.129</v>
      </c>
      <c r="D564" s="6">
        <v>22.246501235976421</v>
      </c>
      <c r="E564" s="6">
        <v>0.87334963325183368</v>
      </c>
      <c r="F564" s="6">
        <v>8.9999999999999993E-3</v>
      </c>
      <c r="G564" s="6">
        <v>0.20768999999999999</v>
      </c>
      <c r="H564" s="6">
        <v>0.14200200000000002</v>
      </c>
      <c r="I564" s="6">
        <v>20.465</v>
      </c>
      <c r="J564" s="6">
        <v>1E-3</v>
      </c>
      <c r="K564" s="6"/>
      <c r="L564" s="6"/>
      <c r="M564" s="6">
        <v>2.3E-2</v>
      </c>
      <c r="N564" s="6">
        <f t="shared" si="50"/>
        <v>99.839211669228263</v>
      </c>
      <c r="O564" s="6"/>
    </row>
    <row r="565" spans="1:15">
      <c r="A565" s="9" t="s">
        <v>10</v>
      </c>
      <c r="B565" s="6">
        <v>55.724697599999999</v>
      </c>
      <c r="C565" s="6">
        <v>0.16300000000000001</v>
      </c>
      <c r="D565" s="6">
        <v>22.148484858758597</v>
      </c>
      <c r="E565" s="6">
        <v>0.92276283618581911</v>
      </c>
      <c r="F565" s="6"/>
      <c r="G565" s="6">
        <v>0.21638399999999999</v>
      </c>
      <c r="H565" s="6">
        <v>0.12700799999999998</v>
      </c>
      <c r="I565" s="6">
        <v>20.335000000000001</v>
      </c>
      <c r="J565" s="6"/>
      <c r="K565" s="6"/>
      <c r="L565" s="6"/>
      <c r="M565" s="6">
        <v>8.5999999999999993E-2</v>
      </c>
      <c r="N565" s="6">
        <f t="shared" si="50"/>
        <v>99.723337294944415</v>
      </c>
      <c r="O565" s="6"/>
    </row>
    <row r="566" spans="1:15">
      <c r="A566" s="9" t="s">
        <v>10</v>
      </c>
      <c r="B566" s="6">
        <v>55.368268799999996</v>
      </c>
      <c r="C566" s="6">
        <v>0.16</v>
      </c>
      <c r="D566" s="6">
        <v>22.31687298005976</v>
      </c>
      <c r="E566" s="6">
        <v>0.89863080684596586</v>
      </c>
      <c r="F566" s="6">
        <v>1E-3</v>
      </c>
      <c r="G566" s="6">
        <v>0.21251999999999999</v>
      </c>
      <c r="H566" s="6">
        <v>6.4385999999999999E-2</v>
      </c>
      <c r="I566" s="6">
        <v>20.343</v>
      </c>
      <c r="J566" s="6"/>
      <c r="K566" s="6">
        <v>3.0000000000000001E-3</v>
      </c>
      <c r="L566" s="6"/>
      <c r="M566" s="6">
        <v>5.3999999999999999E-2</v>
      </c>
      <c r="N566" s="6">
        <f t="shared" si="50"/>
        <v>99.421678586905728</v>
      </c>
      <c r="O566" s="6"/>
    </row>
    <row r="567" spans="1:15">
      <c r="A567" s="9" t="s">
        <v>10</v>
      </c>
      <c r="B567" s="6">
        <v>55.008844799999999</v>
      </c>
      <c r="C567" s="6">
        <v>0.11</v>
      </c>
      <c r="D567" s="6">
        <v>22.253760223149001</v>
      </c>
      <c r="E567" s="6">
        <v>0.82968215158924197</v>
      </c>
      <c r="F567" s="6">
        <v>6.0000000000000001E-3</v>
      </c>
      <c r="G567" s="6">
        <v>0.19126799999999999</v>
      </c>
      <c r="H567" s="6">
        <v>0.14112</v>
      </c>
      <c r="I567" s="6">
        <v>20.411999999999999</v>
      </c>
      <c r="J567" s="6"/>
      <c r="K567" s="6"/>
      <c r="L567" s="6">
        <v>2E-3</v>
      </c>
      <c r="M567" s="6"/>
      <c r="N567" s="6">
        <f t="shared" si="50"/>
        <v>98.954675174738227</v>
      </c>
      <c r="O567" s="6"/>
    </row>
    <row r="568" spans="1:15">
      <c r="A568" s="9" t="s">
        <v>10</v>
      </c>
      <c r="B568" s="6">
        <v>55.563955199999995</v>
      </c>
      <c r="C568" s="6">
        <v>0.14299999999999999</v>
      </c>
      <c r="D568" s="6">
        <v>22.3059159924337</v>
      </c>
      <c r="E568" s="6">
        <v>0.86760391198044007</v>
      </c>
      <c r="F568" s="6">
        <v>7.0000000000000001E-3</v>
      </c>
      <c r="G568" s="6">
        <v>0.17774399999999999</v>
      </c>
      <c r="H568" s="6">
        <v>0.104076</v>
      </c>
      <c r="I568" s="6">
        <v>20.399000000000001</v>
      </c>
      <c r="J568" s="6">
        <v>4.0000000000000001E-3</v>
      </c>
      <c r="K568" s="6"/>
      <c r="L568" s="6">
        <v>3.0000000000000001E-3</v>
      </c>
      <c r="M568" s="6">
        <v>3.6999999999999998E-2</v>
      </c>
      <c r="N568" s="6">
        <f t="shared" si="50"/>
        <v>99.612295104414159</v>
      </c>
      <c r="O568" s="6"/>
    </row>
    <row r="569" spans="1:15">
      <c r="A569" s="9" t="s">
        <v>10</v>
      </c>
      <c r="B569" s="6">
        <v>55.431168</v>
      </c>
      <c r="C569" s="6">
        <v>0.153</v>
      </c>
      <c r="D569" s="6">
        <v>22.088280103100459</v>
      </c>
      <c r="E569" s="6">
        <v>0.92276283618581911</v>
      </c>
      <c r="F569" s="6">
        <v>3.0000000000000001E-3</v>
      </c>
      <c r="G569" s="6">
        <v>0.209622</v>
      </c>
      <c r="H569" s="6">
        <v>8.2026000000000002E-2</v>
      </c>
      <c r="I569" s="6">
        <v>20.411000000000001</v>
      </c>
      <c r="J569" s="6">
        <v>6.0000000000000001E-3</v>
      </c>
      <c r="K569" s="6"/>
      <c r="L569" s="6">
        <v>1E-3</v>
      </c>
      <c r="M569" s="6">
        <v>6.3E-2</v>
      </c>
      <c r="N569" s="6">
        <f t="shared" si="50"/>
        <v>99.370858939286293</v>
      </c>
      <c r="O569" s="6"/>
    </row>
    <row r="570" spans="1:15">
      <c r="A570" s="9" t="s">
        <v>10</v>
      </c>
      <c r="B570" s="6">
        <v>55.790591999999997</v>
      </c>
      <c r="C570" s="6">
        <v>0.14799999999999999</v>
      </c>
      <c r="D570" s="6">
        <v>22.353310606035009</v>
      </c>
      <c r="E570" s="6">
        <v>0.95723716381418089</v>
      </c>
      <c r="F570" s="6">
        <v>7.0000000000000001E-3</v>
      </c>
      <c r="G570" s="6">
        <v>0.22604399999999999</v>
      </c>
      <c r="H570" s="6">
        <v>0.12789</v>
      </c>
      <c r="I570" s="6">
        <v>20.315999999999999</v>
      </c>
      <c r="J570" s="6">
        <v>0.02</v>
      </c>
      <c r="K570" s="6"/>
      <c r="L570" s="6">
        <v>1.6E-2</v>
      </c>
      <c r="M570" s="6">
        <v>8.7999999999999995E-2</v>
      </c>
      <c r="N570" s="6">
        <f t="shared" si="50"/>
        <v>100.05007376984919</v>
      </c>
      <c r="O570" s="6"/>
    </row>
    <row r="571" spans="1:15">
      <c r="A571" s="9" t="s">
        <v>10</v>
      </c>
      <c r="B571" s="6">
        <v>55.731686399999994</v>
      </c>
      <c r="C571" s="6">
        <v>0.153</v>
      </c>
      <c r="D571" s="6">
        <v>21.816539113635901</v>
      </c>
      <c r="E571" s="6">
        <v>1.1399511002444986</v>
      </c>
      <c r="F571" s="6">
        <v>1.0999999999999999E-2</v>
      </c>
      <c r="G571" s="6">
        <v>0.24149999999999999</v>
      </c>
      <c r="H571" s="6">
        <v>7.4088000000000001E-2</v>
      </c>
      <c r="I571" s="6">
        <v>20.350999999999999</v>
      </c>
      <c r="J571" s="6"/>
      <c r="K571" s="6"/>
      <c r="L571" s="6">
        <v>3.0000000000000001E-3</v>
      </c>
      <c r="M571" s="6">
        <v>3.9E-2</v>
      </c>
      <c r="N571" s="6">
        <f t="shared" si="50"/>
        <v>99.560764613880394</v>
      </c>
      <c r="O571" s="6"/>
    </row>
    <row r="572" spans="1:15">
      <c r="A572" s="9" t="s">
        <v>10</v>
      </c>
      <c r="B572" s="6">
        <v>55.984281599999996</v>
      </c>
      <c r="C572" s="6">
        <v>0.111</v>
      </c>
      <c r="D572" s="6">
        <v>22.255759132265993</v>
      </c>
      <c r="E572" s="6">
        <v>0.88024449877750621</v>
      </c>
      <c r="F572" s="6"/>
      <c r="G572" s="6">
        <v>0.189336</v>
      </c>
      <c r="H572" s="6">
        <v>8.9963999999999988E-2</v>
      </c>
      <c r="I572" s="6">
        <v>20.332999999999998</v>
      </c>
      <c r="J572" s="6">
        <v>1.7999999999999999E-2</v>
      </c>
      <c r="K572" s="6"/>
      <c r="L572" s="6"/>
      <c r="M572" s="6">
        <v>7.5999999999999998E-2</v>
      </c>
      <c r="N572" s="6">
        <f t="shared" si="50"/>
        <v>99.937585231043471</v>
      </c>
      <c r="O572" s="6"/>
    </row>
    <row r="573" spans="1:15">
      <c r="A573" s="9" t="s">
        <v>10</v>
      </c>
      <c r="B573" s="6">
        <v>55.544985599999997</v>
      </c>
      <c r="C573" s="6">
        <v>0.13500000000000001</v>
      </c>
      <c r="D573" s="6">
        <v>22.032409674308184</v>
      </c>
      <c r="E573" s="6">
        <v>0.86760391198044007</v>
      </c>
      <c r="F573" s="6">
        <v>1.4E-2</v>
      </c>
      <c r="G573" s="6">
        <v>0.19706399999999999</v>
      </c>
      <c r="H573" s="6">
        <v>7.4970000000000009E-2</v>
      </c>
      <c r="I573" s="6">
        <v>20.425000000000001</v>
      </c>
      <c r="J573" s="6">
        <v>2.5000000000000001E-2</v>
      </c>
      <c r="K573" s="6"/>
      <c r="L573" s="6">
        <v>8.9999999999999993E-3</v>
      </c>
      <c r="M573" s="6">
        <v>5.8999999999999997E-2</v>
      </c>
      <c r="N573" s="6">
        <f t="shared" si="50"/>
        <v>99.384033186288605</v>
      </c>
      <c r="O573" s="6"/>
    </row>
    <row r="574" spans="1:15">
      <c r="A574" s="9" t="s">
        <v>10</v>
      </c>
      <c r="B574" s="6">
        <v>56.152012799999994</v>
      </c>
      <c r="C574" s="6">
        <v>0.14699999999999999</v>
      </c>
      <c r="D574" s="6">
        <v>21.966677225000339</v>
      </c>
      <c r="E574" s="6">
        <v>0.86300733496332516</v>
      </c>
      <c r="F574" s="6">
        <v>2E-3</v>
      </c>
      <c r="G574" s="6">
        <v>0.20768999999999999</v>
      </c>
      <c r="H574" s="6">
        <v>0.10760400000000001</v>
      </c>
      <c r="I574" s="6">
        <v>20.352</v>
      </c>
      <c r="J574" s="6">
        <v>8.0000000000000002E-3</v>
      </c>
      <c r="K574" s="6"/>
      <c r="L574" s="6">
        <v>1.7000000000000001E-2</v>
      </c>
      <c r="M574" s="6">
        <v>3.1E-2</v>
      </c>
      <c r="N574" s="6">
        <f t="shared" si="50"/>
        <v>99.853991359963658</v>
      </c>
      <c r="O574" s="6"/>
    </row>
    <row r="575" spans="1:15">
      <c r="A575" s="9" t="s">
        <v>10</v>
      </c>
      <c r="B575" s="6">
        <v>55.623859199999998</v>
      </c>
      <c r="C575" s="6">
        <v>0.157</v>
      </c>
      <c r="D575" s="6">
        <v>22.099832991009798</v>
      </c>
      <c r="E575" s="6">
        <v>0.96757946210268941</v>
      </c>
      <c r="F575" s="6">
        <v>1.6E-2</v>
      </c>
      <c r="G575" s="6">
        <v>0.21251999999999999</v>
      </c>
      <c r="H575" s="6">
        <v>7.0559999999999998E-2</v>
      </c>
      <c r="I575" s="6">
        <v>20.425999999999998</v>
      </c>
      <c r="J575" s="6"/>
      <c r="K575" s="6"/>
      <c r="L575" s="6"/>
      <c r="M575" s="6">
        <v>2.8000000000000001E-2</v>
      </c>
      <c r="N575" s="6">
        <f t="shared" si="50"/>
        <v>99.601351653112488</v>
      </c>
      <c r="O575" s="6"/>
    </row>
    <row r="576" spans="1:15">
      <c r="A576" s="9" t="s">
        <v>10</v>
      </c>
      <c r="B576" s="6">
        <v>55.602892799999999</v>
      </c>
      <c r="C576" s="6">
        <v>0.13300000000000001</v>
      </c>
      <c r="D576" s="6">
        <v>22.022323127079623</v>
      </c>
      <c r="E576" s="6">
        <v>0.87909535452322729</v>
      </c>
      <c r="F576" s="6"/>
      <c r="G576" s="6">
        <v>0.21251999999999999</v>
      </c>
      <c r="H576" s="6">
        <v>0.10319400000000001</v>
      </c>
      <c r="I576" s="6">
        <v>20.544</v>
      </c>
      <c r="J576" s="6"/>
      <c r="K576" s="6"/>
      <c r="L576" s="6">
        <v>8.9999999999999993E-3</v>
      </c>
      <c r="M576" s="6">
        <v>5.0999999999999997E-2</v>
      </c>
      <c r="N576" s="6">
        <f t="shared" si="50"/>
        <v>99.557025281602847</v>
      </c>
      <c r="O576" s="6"/>
    </row>
    <row r="577" spans="1:15">
      <c r="A577" s="9" t="s">
        <v>10</v>
      </c>
      <c r="B577" s="6">
        <v>55.321343999999996</v>
      </c>
      <c r="C577" s="6">
        <v>0.20100000000000001</v>
      </c>
      <c r="D577" s="6">
        <v>21.695203093476799</v>
      </c>
      <c r="E577" s="6">
        <v>1.2789975550122248</v>
      </c>
      <c r="F577" s="6"/>
      <c r="G577" s="6">
        <v>0.28013999999999994</v>
      </c>
      <c r="H577" s="6">
        <v>2.3813999999999998E-2</v>
      </c>
      <c r="I577" s="6">
        <v>20.262</v>
      </c>
      <c r="J577" s="6"/>
      <c r="K577" s="6"/>
      <c r="L577" s="6"/>
      <c r="M577" s="6">
        <v>8.9999999999999993E-3</v>
      </c>
      <c r="N577" s="6">
        <f t="shared" si="50"/>
        <v>99.071498648489026</v>
      </c>
      <c r="O577" s="6"/>
    </row>
    <row r="578" spans="1:15">
      <c r="A578" s="9" t="s">
        <v>10</v>
      </c>
      <c r="B578" s="6">
        <v>56.274816000000001</v>
      </c>
      <c r="C578" s="6">
        <v>0.156</v>
      </c>
      <c r="D578" s="6">
        <v>21.048255915627482</v>
      </c>
      <c r="E578" s="6">
        <v>1.4490709046454766</v>
      </c>
      <c r="F578" s="6"/>
      <c r="G578" s="6">
        <v>0.31878000000000001</v>
      </c>
      <c r="H578" s="6">
        <v>4.0571999999999997E-2</v>
      </c>
      <c r="I578" s="6">
        <v>20.302</v>
      </c>
      <c r="J578" s="6">
        <v>2.3E-2</v>
      </c>
      <c r="K578" s="6"/>
      <c r="L578" s="6">
        <v>0.01</v>
      </c>
      <c r="M578" s="6">
        <v>2.9000000000000001E-2</v>
      </c>
      <c r="N578" s="6">
        <f t="shared" si="50"/>
        <v>99.651494820272958</v>
      </c>
      <c r="O578" s="6"/>
    </row>
    <row r="579" spans="1:15">
      <c r="A579" s="9" t="s">
        <v>10</v>
      </c>
      <c r="B579" s="6">
        <v>55.779609600000001</v>
      </c>
      <c r="C579" s="6">
        <v>0.113</v>
      </c>
      <c r="D579" s="6">
        <v>21.220145995223202</v>
      </c>
      <c r="E579" s="6">
        <v>1.2835941320293398</v>
      </c>
      <c r="F579" s="6">
        <v>6.0000000000000001E-3</v>
      </c>
      <c r="G579" s="6">
        <v>0.35162399999999999</v>
      </c>
      <c r="H579" s="6">
        <v>7.5851999999999989E-2</v>
      </c>
      <c r="I579" s="6">
        <v>20.315999999999999</v>
      </c>
      <c r="J579" s="6">
        <v>1.0999999999999999E-2</v>
      </c>
      <c r="K579" s="6">
        <v>1E-3</v>
      </c>
      <c r="L579" s="6"/>
      <c r="M579" s="6">
        <v>3.4000000000000002E-2</v>
      </c>
      <c r="N579" s="6">
        <f t="shared" si="50"/>
        <v>99.191825727252549</v>
      </c>
      <c r="O579" s="6"/>
    </row>
    <row r="580" spans="1:15">
      <c r="A580" s="9" t="s">
        <v>10</v>
      </c>
      <c r="B580" s="6">
        <v>55.6298496</v>
      </c>
      <c r="C580" s="6">
        <v>0.14499999999999999</v>
      </c>
      <c r="D580" s="6">
        <v>21.991518079422963</v>
      </c>
      <c r="E580" s="6">
        <v>1.0319315403422982</v>
      </c>
      <c r="F580" s="6">
        <v>1.4999999999999999E-2</v>
      </c>
      <c r="G580" s="6">
        <v>0.21638399999999999</v>
      </c>
      <c r="H580" s="6">
        <v>0.12965399999999999</v>
      </c>
      <c r="I580" s="6">
        <v>20.271000000000001</v>
      </c>
      <c r="J580" s="6">
        <v>1.6E-2</v>
      </c>
      <c r="K580" s="6"/>
      <c r="L580" s="6">
        <v>1.4E-2</v>
      </c>
      <c r="M580" s="6">
        <v>1.9E-2</v>
      </c>
      <c r="N580" s="6">
        <f t="shared" si="50"/>
        <v>99.479337219765284</v>
      </c>
      <c r="O580" s="6"/>
    </row>
    <row r="581" spans="1:15">
      <c r="A581" s="9" t="s">
        <v>10</v>
      </c>
      <c r="B581" s="6">
        <v>55.526015999999998</v>
      </c>
      <c r="C581" s="6">
        <v>0.14599999999999999</v>
      </c>
      <c r="D581" s="6">
        <v>22.024641172472734</v>
      </c>
      <c r="E581" s="6">
        <v>0.96528117359413201</v>
      </c>
      <c r="F581" s="6">
        <v>2E-3</v>
      </c>
      <c r="G581" s="6">
        <v>0.205758</v>
      </c>
      <c r="H581" s="6">
        <v>7.9379999999999992E-2</v>
      </c>
      <c r="I581" s="6">
        <v>20.466999999999999</v>
      </c>
      <c r="J581" s="6">
        <v>1.6E-2</v>
      </c>
      <c r="K581" s="6"/>
      <c r="L581" s="6">
        <v>2E-3</v>
      </c>
      <c r="M581" s="6">
        <v>8.0000000000000002E-3</v>
      </c>
      <c r="N581" s="6">
        <f t="shared" si="50"/>
        <v>99.442076346066855</v>
      </c>
      <c r="O581" s="6"/>
    </row>
    <row r="582" spans="1:15">
      <c r="A582" s="9" t="s">
        <v>10</v>
      </c>
      <c r="B582" s="6">
        <v>55.650815999999999</v>
      </c>
      <c r="C582" s="6">
        <v>0.14099999999999999</v>
      </c>
      <c r="D582" s="6">
        <v>22.151705367902998</v>
      </c>
      <c r="E582" s="6">
        <v>0.96528117359413201</v>
      </c>
      <c r="F582" s="6">
        <v>8.0000000000000002E-3</v>
      </c>
      <c r="G582" s="6">
        <v>0.20285999999999998</v>
      </c>
      <c r="H582" s="6">
        <v>6.4385999999999999E-2</v>
      </c>
      <c r="I582" s="6">
        <v>20.559000000000001</v>
      </c>
      <c r="J582" s="6">
        <v>1.2999999999999999E-2</v>
      </c>
      <c r="K582" s="6">
        <v>1.6E-2</v>
      </c>
      <c r="L582" s="6">
        <v>6.0000000000000001E-3</v>
      </c>
      <c r="M582" s="6">
        <v>8.7999999999999995E-2</v>
      </c>
      <c r="N582" s="6">
        <f t="shared" ref="N582:N585" si="54">SUM(B582:M582)</f>
        <v>99.866048541497136</v>
      </c>
      <c r="O582" s="6"/>
    </row>
    <row r="583" spans="1:15">
      <c r="A583" s="9" t="s">
        <v>10</v>
      </c>
      <c r="B583" s="6">
        <v>56.530406399999997</v>
      </c>
      <c r="C583" s="6">
        <v>0.33100000000000002</v>
      </c>
      <c r="D583" s="6">
        <v>20.803706174486695</v>
      </c>
      <c r="E583" s="6">
        <v>1.9592909535452323</v>
      </c>
      <c r="F583" s="6">
        <v>1.7999999999999999E-2</v>
      </c>
      <c r="G583" s="6">
        <v>0.50521800000000006</v>
      </c>
      <c r="H583" s="6">
        <v>7.6733999999999997E-2</v>
      </c>
      <c r="I583" s="6">
        <v>19.898</v>
      </c>
      <c r="J583" s="6">
        <v>8.9999999999999993E-3</v>
      </c>
      <c r="K583" s="6"/>
      <c r="L583" s="6"/>
      <c r="M583" s="6">
        <v>6.6000000000000003E-2</v>
      </c>
      <c r="N583" s="6">
        <f t="shared" si="54"/>
        <v>100.19735552803193</v>
      </c>
      <c r="O583" s="6"/>
    </row>
    <row r="584" spans="1:15">
      <c r="A584" s="9" t="s">
        <v>10</v>
      </c>
      <c r="B584" s="6">
        <v>55.496063999999997</v>
      </c>
      <c r="C584" s="6">
        <v>0.17199999999999999</v>
      </c>
      <c r="D584" s="6">
        <v>21.938709329595383</v>
      </c>
      <c r="E584" s="6">
        <v>1.1468459657701713</v>
      </c>
      <c r="F584" s="6"/>
      <c r="G584" s="6">
        <v>0.25019400000000003</v>
      </c>
      <c r="H584" s="6">
        <v>5.4684000000000003E-2</v>
      </c>
      <c r="I584" s="6">
        <v>20.513999999999999</v>
      </c>
      <c r="J584" s="6">
        <v>8.9999999999999993E-3</v>
      </c>
      <c r="K584" s="6"/>
      <c r="L584" s="6"/>
      <c r="M584" s="6">
        <v>0.11799999999999999</v>
      </c>
      <c r="N584" s="6">
        <f t="shared" si="54"/>
        <v>99.699497295365518</v>
      </c>
      <c r="O584" s="6"/>
    </row>
    <row r="585" spans="1:15">
      <c r="A585" s="10" t="s">
        <v>10</v>
      </c>
      <c r="B585" s="44">
        <v>56.0980992</v>
      </c>
      <c r="C585" s="44">
        <v>0.23599999999999999</v>
      </c>
      <c r="D585" s="44">
        <v>21.758348441449034</v>
      </c>
      <c r="E585" s="44">
        <v>1.2927872860635699</v>
      </c>
      <c r="F585" s="44">
        <v>3.0000000000000001E-3</v>
      </c>
      <c r="G585" s="44">
        <v>0.28690199999999999</v>
      </c>
      <c r="H585" s="44">
        <v>6.3503999999999991E-2</v>
      </c>
      <c r="I585" s="44">
        <v>20.393999999999998</v>
      </c>
      <c r="J585" s="44">
        <v>5.0000000000000001E-3</v>
      </c>
      <c r="K585" s="44"/>
      <c r="L585" s="44">
        <v>1.4E-2</v>
      </c>
      <c r="M585" s="44">
        <v>4.8000000000000001E-2</v>
      </c>
      <c r="N585" s="44">
        <f t="shared" si="54"/>
        <v>100.19964092751259</v>
      </c>
      <c r="O585" s="6"/>
    </row>
    <row r="586" spans="1:15">
      <c r="A586" s="9" t="s">
        <v>32</v>
      </c>
      <c r="B586" s="6">
        <f>AVERAGE(B550:B585)</f>
        <v>55.623748266666666</v>
      </c>
      <c r="C586" s="6">
        <f t="shared" ref="C586:M586" si="55">AVERAGE(C550:C585)</f>
        <v>0.14955555555555555</v>
      </c>
      <c r="D586" s="6">
        <f t="shared" si="55"/>
        <v>22.064933439197901</v>
      </c>
      <c r="E586" s="6">
        <v>1.0202804944308612</v>
      </c>
      <c r="F586" s="6">
        <f t="shared" si="55"/>
        <v>7.705882352941177E-3</v>
      </c>
      <c r="G586" s="6">
        <f t="shared" si="55"/>
        <v>0.23063250000000002</v>
      </c>
      <c r="H586" s="6">
        <f t="shared" si="55"/>
        <v>9.3908499999999964E-2</v>
      </c>
      <c r="I586" s="6">
        <f t="shared" si="55"/>
        <v>20.374861111111109</v>
      </c>
      <c r="J586" s="6">
        <f t="shared" si="55"/>
        <v>1.1040000000000003E-2</v>
      </c>
      <c r="K586" s="6">
        <f t="shared" si="55"/>
        <v>9.2500000000000013E-3</v>
      </c>
      <c r="L586" s="6">
        <f t="shared" si="55"/>
        <v>7.9047619047619058E-3</v>
      </c>
      <c r="M586" s="6">
        <f t="shared" si="55"/>
        <v>5.1969696969696964E-2</v>
      </c>
      <c r="N586" s="6"/>
      <c r="O586" s="6"/>
    </row>
    <row r="587" spans="1:15">
      <c r="A587" s="9" t="s">
        <v>29</v>
      </c>
      <c r="B587" s="6">
        <f>MIN(B550:B585)</f>
        <v>55.008844799999999</v>
      </c>
      <c r="C587" s="6">
        <f t="shared" ref="C587:M587" si="56">MIN(C550:C585)</f>
        <v>0.109</v>
      </c>
      <c r="D587" s="6">
        <f t="shared" si="56"/>
        <v>20.803706174486695</v>
      </c>
      <c r="E587" s="6">
        <v>0.82968215158924197</v>
      </c>
      <c r="F587" s="6">
        <f t="shared" si="56"/>
        <v>1E-3</v>
      </c>
      <c r="G587" s="6">
        <f t="shared" si="56"/>
        <v>0.175812</v>
      </c>
      <c r="H587" s="6">
        <f t="shared" si="56"/>
        <v>2.3813999999999998E-2</v>
      </c>
      <c r="I587" s="6">
        <f t="shared" si="56"/>
        <v>19.898</v>
      </c>
      <c r="J587" s="6">
        <f t="shared" si="56"/>
        <v>0</v>
      </c>
      <c r="K587" s="6">
        <f t="shared" si="56"/>
        <v>1E-3</v>
      </c>
      <c r="L587" s="6">
        <f t="shared" si="56"/>
        <v>1E-3</v>
      </c>
      <c r="M587" s="6">
        <f t="shared" si="56"/>
        <v>3.0000000000000001E-3</v>
      </c>
      <c r="N587" s="6"/>
      <c r="O587" s="6"/>
    </row>
    <row r="588" spans="1:15">
      <c r="A588" s="10" t="s">
        <v>30</v>
      </c>
      <c r="B588" s="44">
        <f>MAX(B550:B585)</f>
        <v>56.530406399999997</v>
      </c>
      <c r="C588" s="44">
        <f t="shared" ref="C588:M588" si="57">MAX(C550:C585)</f>
        <v>0.33100000000000002</v>
      </c>
      <c r="D588" s="44">
        <f t="shared" si="57"/>
        <v>22.584594722218423</v>
      </c>
      <c r="E588" s="44">
        <v>1.9592909535452323</v>
      </c>
      <c r="F588" s="44">
        <f t="shared" si="57"/>
        <v>1.7999999999999999E-2</v>
      </c>
      <c r="G588" s="44">
        <f t="shared" si="57"/>
        <v>0.50521800000000006</v>
      </c>
      <c r="H588" s="44">
        <f t="shared" si="57"/>
        <v>0.14288400000000001</v>
      </c>
      <c r="I588" s="44">
        <f t="shared" si="57"/>
        <v>20.559000000000001</v>
      </c>
      <c r="J588" s="44">
        <f t="shared" si="57"/>
        <v>3.5000000000000003E-2</v>
      </c>
      <c r="K588" s="44">
        <f t="shared" si="57"/>
        <v>1.7000000000000001E-2</v>
      </c>
      <c r="L588" s="44">
        <f t="shared" si="57"/>
        <v>1.7999999999999999E-2</v>
      </c>
      <c r="M588" s="44">
        <f t="shared" si="57"/>
        <v>0.11799999999999999</v>
      </c>
      <c r="N588" s="44"/>
      <c r="O588" s="6"/>
    </row>
  </sheetData>
  <autoFilter ref="A4:O549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BE97"/>
  <sheetViews>
    <sheetView tabSelected="1" zoomScale="70" zoomScaleNormal="70" workbookViewId="0">
      <pane xSplit="4" ySplit="12" topLeftCell="E13" activePane="bottomRight" state="frozen"/>
      <selection pane="topRight" activeCell="E1" sqref="E1"/>
      <selection pane="bottomLeft" activeCell="A10" sqref="A10"/>
      <selection pane="bottomRight" activeCell="F35" sqref="F35"/>
    </sheetView>
  </sheetViews>
  <sheetFormatPr defaultRowHeight="15.75"/>
  <cols>
    <col min="1" max="1" width="11.85546875" style="375" customWidth="1"/>
    <col min="2" max="2" width="16.28515625" style="375" customWidth="1"/>
    <col min="3" max="3" width="11.85546875" style="375" customWidth="1"/>
    <col min="4" max="4" width="11.28515625" style="375" customWidth="1"/>
    <col min="5" max="14" width="9.42578125" style="375" bestFit="1" customWidth="1"/>
    <col min="15" max="15" width="9.42578125" style="375" customWidth="1"/>
    <col min="16" max="30" width="9.42578125" style="375" bestFit="1" customWidth="1"/>
    <col min="31" max="31" width="9.42578125" style="375" customWidth="1"/>
    <col min="32" max="32" width="11.140625" style="375" customWidth="1"/>
    <col min="33" max="33" width="11.42578125" style="375" customWidth="1"/>
    <col min="34" max="34" width="12.140625" style="375" customWidth="1"/>
    <col min="35" max="35" width="11.42578125" style="375" customWidth="1"/>
    <col min="36" max="36" width="9.140625" style="375"/>
    <col min="37" max="40" width="9.42578125" style="375" bestFit="1" customWidth="1"/>
    <col min="41" max="41" width="12.42578125" style="375" customWidth="1"/>
    <col min="42" max="42" width="12.42578125" style="374" customWidth="1"/>
    <col min="43" max="43" width="12.140625" style="374" customWidth="1"/>
    <col min="44" max="44" width="10.42578125" style="375" customWidth="1"/>
    <col min="45" max="45" width="14.28515625" style="375" customWidth="1"/>
    <col min="46" max="48" width="9.42578125" style="375" bestFit="1" customWidth="1"/>
    <col min="49" max="49" width="11" style="375" customWidth="1"/>
    <col min="50" max="56" width="9.42578125" style="375" bestFit="1" customWidth="1"/>
    <col min="57" max="16384" width="9.140625" style="375"/>
  </cols>
  <sheetData>
    <row r="1" spans="1:57" ht="18.75">
      <c r="A1" s="406" t="s">
        <v>1171</v>
      </c>
    </row>
    <row r="2" spans="1:57" ht="18.75">
      <c r="A2" s="406" t="s">
        <v>1187</v>
      </c>
    </row>
    <row r="3" spans="1:57" ht="18.75">
      <c r="A3" s="376" t="s">
        <v>1181</v>
      </c>
    </row>
    <row r="4" spans="1:57">
      <c r="A4" s="375" t="s">
        <v>1185</v>
      </c>
    </row>
    <row r="5" spans="1:57">
      <c r="A5" s="375" t="s">
        <v>1186</v>
      </c>
    </row>
    <row r="6" spans="1:57">
      <c r="A6" s="375" t="s">
        <v>1293</v>
      </c>
    </row>
    <row r="7" spans="1:57">
      <c r="A7" s="375" t="s">
        <v>1292</v>
      </c>
    </row>
    <row r="10" spans="1:57" s="376" customFormat="1">
      <c r="D10" s="390" t="s">
        <v>1183</v>
      </c>
      <c r="E10" s="390"/>
      <c r="F10" s="390"/>
      <c r="G10" s="390"/>
      <c r="H10" s="390"/>
      <c r="I10" s="390"/>
      <c r="J10" s="390"/>
      <c r="K10" s="390"/>
      <c r="L10" s="390"/>
      <c r="M10" s="390"/>
      <c r="N10" s="390"/>
      <c r="P10" s="390" t="s">
        <v>1174</v>
      </c>
      <c r="Q10" s="390"/>
      <c r="R10" s="390"/>
      <c r="S10" s="390"/>
      <c r="T10" s="390"/>
      <c r="U10" s="390"/>
      <c r="V10" s="390"/>
      <c r="W10" s="390"/>
      <c r="X10" s="390"/>
      <c r="Y10" s="390"/>
      <c r="Z10" s="390"/>
      <c r="AA10" s="390"/>
      <c r="AB10" s="390"/>
      <c r="AC10" s="390"/>
      <c r="AD10" s="390"/>
      <c r="AF10" s="390" t="s">
        <v>1179</v>
      </c>
      <c r="AG10" s="390"/>
      <c r="AH10" s="390"/>
      <c r="AI10" s="390"/>
      <c r="AK10" s="390" t="s">
        <v>1178</v>
      </c>
      <c r="AL10" s="390"/>
      <c r="AM10" s="390"/>
      <c r="AN10" s="390"/>
      <c r="AO10" s="390"/>
      <c r="AP10" s="225"/>
      <c r="AQ10" s="225"/>
      <c r="AR10" s="390" t="s">
        <v>1184</v>
      </c>
      <c r="AS10" s="390"/>
      <c r="AT10" s="390"/>
      <c r="AU10" s="390"/>
      <c r="AV10" s="390"/>
      <c r="AW10" s="390"/>
      <c r="AX10" s="390"/>
      <c r="AY10" s="390"/>
      <c r="AZ10" s="390"/>
      <c r="BA10" s="390"/>
      <c r="BB10" s="390"/>
      <c r="BC10" s="390"/>
      <c r="BD10" s="390"/>
    </row>
    <row r="11" spans="1:57" ht="16.5" thickBot="1">
      <c r="D11" s="392"/>
      <c r="E11" s="391" t="s">
        <v>1135</v>
      </c>
      <c r="F11" s="391" t="s">
        <v>1135</v>
      </c>
      <c r="G11" s="391" t="s">
        <v>1135</v>
      </c>
      <c r="H11" s="391" t="s">
        <v>1135</v>
      </c>
      <c r="I11" s="391" t="s">
        <v>1135</v>
      </c>
      <c r="J11" s="391" t="s">
        <v>1135</v>
      </c>
      <c r="K11" s="391" t="s">
        <v>1135</v>
      </c>
      <c r="L11" s="391" t="s">
        <v>1135</v>
      </c>
      <c r="M11" s="391" t="s">
        <v>1135</v>
      </c>
      <c r="N11" s="391" t="s">
        <v>1135</v>
      </c>
      <c r="P11" s="391"/>
      <c r="Q11" s="391"/>
      <c r="R11" s="391"/>
      <c r="S11" s="391"/>
      <c r="T11" s="391"/>
      <c r="U11" s="391"/>
      <c r="V11" s="391"/>
      <c r="W11" s="391"/>
      <c r="X11" s="391"/>
      <c r="Y11" s="391"/>
      <c r="Z11" s="391"/>
      <c r="AA11" s="391"/>
      <c r="AB11" s="391"/>
      <c r="AC11" s="391"/>
      <c r="AD11" s="391"/>
      <c r="AE11" s="376"/>
      <c r="AF11" s="392"/>
      <c r="AG11" s="392"/>
      <c r="AH11" s="392"/>
      <c r="AI11" s="392"/>
      <c r="AK11" s="391"/>
      <c r="AL11" s="391"/>
      <c r="AM11" s="391"/>
      <c r="AN11" s="391"/>
      <c r="AO11" s="391"/>
      <c r="AP11" s="225"/>
      <c r="AR11" s="392"/>
      <c r="AS11" s="391"/>
      <c r="AT11" s="391" t="s">
        <v>1134</v>
      </c>
      <c r="AU11" s="391" t="s">
        <v>1135</v>
      </c>
      <c r="AV11" s="391" t="s">
        <v>1135</v>
      </c>
      <c r="AW11" s="391" t="s">
        <v>1135</v>
      </c>
      <c r="AX11" s="391" t="s">
        <v>1135</v>
      </c>
      <c r="AY11" s="391" t="s">
        <v>1135</v>
      </c>
      <c r="AZ11" s="391" t="s">
        <v>1135</v>
      </c>
      <c r="BA11" s="391" t="s">
        <v>1135</v>
      </c>
      <c r="BB11" s="391" t="s">
        <v>1135</v>
      </c>
      <c r="BC11" s="391" t="s">
        <v>1135</v>
      </c>
      <c r="BD11" s="391" t="s">
        <v>1135</v>
      </c>
    </row>
    <row r="12" spans="1:57" s="379" customFormat="1" ht="63">
      <c r="A12" s="379" t="s">
        <v>1167</v>
      </c>
      <c r="B12" s="379" t="s">
        <v>1182</v>
      </c>
      <c r="C12" s="379" t="s">
        <v>1173</v>
      </c>
      <c r="D12" s="379" t="s">
        <v>1176</v>
      </c>
      <c r="E12" s="379" t="s">
        <v>955</v>
      </c>
      <c r="F12" s="379" t="s">
        <v>956</v>
      </c>
      <c r="G12" s="379" t="s">
        <v>957</v>
      </c>
      <c r="H12" s="379" t="s">
        <v>1002</v>
      </c>
      <c r="I12" s="379" t="s">
        <v>1024</v>
      </c>
      <c r="J12" s="379" t="s">
        <v>899</v>
      </c>
      <c r="K12" s="379" t="s">
        <v>5</v>
      </c>
      <c r="L12" s="379" t="s">
        <v>900</v>
      </c>
      <c r="M12" s="379" t="s">
        <v>666</v>
      </c>
      <c r="N12" s="379" t="s">
        <v>9</v>
      </c>
      <c r="P12" s="380" t="s">
        <v>899</v>
      </c>
      <c r="Q12" s="381" t="s">
        <v>1016</v>
      </c>
      <c r="R12" s="382" t="s">
        <v>1025</v>
      </c>
      <c r="S12" s="393" t="s">
        <v>1001</v>
      </c>
      <c r="T12" s="393" t="s">
        <v>948</v>
      </c>
      <c r="U12" s="393" t="s">
        <v>946</v>
      </c>
      <c r="V12" s="393" t="s">
        <v>910</v>
      </c>
      <c r="W12" s="393" t="s">
        <v>1007</v>
      </c>
      <c r="X12" s="393" t="s">
        <v>939</v>
      </c>
      <c r="Y12" s="393" t="s">
        <v>1008</v>
      </c>
      <c r="Z12" s="393" t="s">
        <v>949</v>
      </c>
      <c r="AA12" s="393" t="s">
        <v>1006</v>
      </c>
      <c r="AB12" s="393" t="s">
        <v>926</v>
      </c>
      <c r="AC12" s="393" t="s">
        <v>1009</v>
      </c>
      <c r="AD12" s="393" t="s">
        <v>1010</v>
      </c>
      <c r="AE12" s="382"/>
      <c r="AF12" s="394" t="s">
        <v>1013</v>
      </c>
      <c r="AG12" s="394" t="s">
        <v>1012</v>
      </c>
      <c r="AH12" s="394" t="s">
        <v>1014</v>
      </c>
      <c r="AI12" s="394" t="s">
        <v>1015</v>
      </c>
      <c r="AK12" s="379" t="s">
        <v>1018</v>
      </c>
      <c r="AL12" s="379" t="s">
        <v>1019</v>
      </c>
      <c r="AM12" s="393" t="s">
        <v>1180</v>
      </c>
      <c r="AN12" s="393" t="s">
        <v>1011</v>
      </c>
      <c r="AO12" s="393" t="s">
        <v>1172</v>
      </c>
      <c r="AP12" s="393"/>
      <c r="AQ12" s="393"/>
      <c r="AR12" s="379" t="s">
        <v>1149</v>
      </c>
      <c r="AS12" s="379" t="s">
        <v>1175</v>
      </c>
      <c r="AT12" s="379" t="s">
        <v>606</v>
      </c>
      <c r="AU12" s="379" t="s">
        <v>901</v>
      </c>
      <c r="AV12" s="379" t="s">
        <v>902</v>
      </c>
      <c r="AW12" s="379" t="s">
        <v>957</v>
      </c>
      <c r="AX12" s="379" t="s">
        <v>22</v>
      </c>
      <c r="AY12" s="379" t="s">
        <v>1020</v>
      </c>
      <c r="AZ12" s="379" t="s">
        <v>1021</v>
      </c>
      <c r="BA12" s="379" t="s">
        <v>1022</v>
      </c>
      <c r="BB12" s="379" t="s">
        <v>1177</v>
      </c>
      <c r="BC12" s="379" t="s">
        <v>1023</v>
      </c>
      <c r="BD12" s="379" t="s">
        <v>608</v>
      </c>
    </row>
    <row r="13" spans="1:57">
      <c r="A13" s="387" t="s">
        <v>1017</v>
      </c>
      <c r="B13" s="387" t="s">
        <v>1170</v>
      </c>
      <c r="C13" s="384">
        <v>89.567495329765137</v>
      </c>
      <c r="D13" s="387">
        <v>1</v>
      </c>
      <c r="E13" s="373">
        <v>6.7400000000000002E-2</v>
      </c>
      <c r="F13" s="373">
        <v>3.5217000000000001</v>
      </c>
      <c r="G13" s="373">
        <v>3.1358000000000001</v>
      </c>
      <c r="H13" s="373">
        <v>54.063499999999998</v>
      </c>
      <c r="I13" s="373">
        <v>8.43E-2</v>
      </c>
      <c r="J13" s="373">
        <v>25.1252</v>
      </c>
      <c r="K13" s="373">
        <v>0.24349999999999999</v>
      </c>
      <c r="L13" s="373">
        <v>11.946199999999999</v>
      </c>
      <c r="M13" s="373">
        <v>0.21879999999999999</v>
      </c>
      <c r="N13" s="373">
        <v>98.406399999999991</v>
      </c>
      <c r="O13" s="373"/>
      <c r="P13" s="367">
        <v>16.743335262626502</v>
      </c>
      <c r="Q13" s="367">
        <v>9.313183041526111</v>
      </c>
      <c r="R13" s="368">
        <v>99.337718304152617</v>
      </c>
      <c r="S13" s="373">
        <v>2.2866789189502743E-3</v>
      </c>
      <c r="T13" s="373">
        <v>8.9857239701598229E-2</v>
      </c>
      <c r="U13" s="373">
        <v>0.12539956215462403</v>
      </c>
      <c r="V13" s="373">
        <v>1.4508066146671612</v>
      </c>
      <c r="W13" s="373">
        <v>0.23778814929180975</v>
      </c>
      <c r="X13" s="373">
        <v>1.6381670377645392E-3</v>
      </c>
      <c r="Y13" s="373">
        <v>0.47511774607706314</v>
      </c>
      <c r="Z13" s="373">
        <v>6.9976993083912392E-3</v>
      </c>
      <c r="AA13" s="373">
        <v>0.60417740376583207</v>
      </c>
      <c r="AB13" s="373">
        <v>5.9705738805778327E-3</v>
      </c>
      <c r="AC13" s="373">
        <v>3.0000398348037725</v>
      </c>
      <c r="AD13" s="373">
        <v>4</v>
      </c>
      <c r="AE13" s="368"/>
      <c r="AF13" s="388">
        <v>55.978886206778341</v>
      </c>
      <c r="AG13" s="388">
        <v>79.978564088204848</v>
      </c>
      <c r="AH13" s="388">
        <v>33.354773867983376</v>
      </c>
      <c r="AI13" s="389">
        <v>1.9980715922642822</v>
      </c>
      <c r="AJ13" s="387"/>
      <c r="AK13" s="387">
        <v>1.6873976163397845E-3</v>
      </c>
      <c r="AL13" s="369">
        <v>1153.741789987085</v>
      </c>
      <c r="AM13" s="372">
        <v>1201.2301906684406</v>
      </c>
      <c r="AN13" s="370">
        <v>1.8583899886936486</v>
      </c>
      <c r="AO13" s="373">
        <v>1.441465318272493</v>
      </c>
      <c r="AP13" s="371"/>
      <c r="AR13" s="387" t="s">
        <v>1034</v>
      </c>
      <c r="AS13" s="385">
        <v>4</v>
      </c>
      <c r="AT13" s="386">
        <v>89.567495329765137</v>
      </c>
      <c r="AU13" s="386">
        <v>40.417875000000002</v>
      </c>
      <c r="AV13" s="386">
        <v>1.8175E-2</v>
      </c>
      <c r="AW13" s="386">
        <v>5.2913414453182967E-3</v>
      </c>
      <c r="AX13" s="386">
        <v>0.16522499999999998</v>
      </c>
      <c r="AY13" s="386">
        <v>9.9868035474796706</v>
      </c>
      <c r="AZ13" s="386">
        <v>0.23512087984723853</v>
      </c>
      <c r="BA13" s="386">
        <v>0.36521146591215309</v>
      </c>
      <c r="BB13" s="386">
        <v>5.9725E-2</v>
      </c>
      <c r="BC13" s="386">
        <v>48.104268413763322</v>
      </c>
      <c r="BD13" s="386">
        <v>99.357695648447702</v>
      </c>
      <c r="BE13" s="387"/>
    </row>
    <row r="14" spans="1:57">
      <c r="A14" s="387">
        <v>459</v>
      </c>
      <c r="B14" s="387" t="s">
        <v>86</v>
      </c>
      <c r="C14" s="384">
        <v>89.726453456273902</v>
      </c>
      <c r="D14" s="387">
        <v>2</v>
      </c>
      <c r="E14" s="373">
        <v>6.1399999999999996E-2</v>
      </c>
      <c r="F14" s="373">
        <v>3.6709000000000001</v>
      </c>
      <c r="G14" s="373">
        <v>2.7925500000000003</v>
      </c>
      <c r="H14" s="373">
        <v>53.582750000000004</v>
      </c>
      <c r="I14" s="373">
        <v>8.9549999999999991E-2</v>
      </c>
      <c r="J14" s="373">
        <v>26.502200000000002</v>
      </c>
      <c r="K14" s="373">
        <v>0.25580000000000003</v>
      </c>
      <c r="L14" s="373">
        <v>11.3413</v>
      </c>
      <c r="M14" s="373">
        <v>0.21234999999999998</v>
      </c>
      <c r="N14" s="373">
        <v>98.508800000000008</v>
      </c>
      <c r="O14" s="373"/>
      <c r="P14" s="367">
        <v>17.775121834931177</v>
      </c>
      <c r="Q14" s="367">
        <v>9.6967535167431382</v>
      </c>
      <c r="R14" s="368">
        <v>99.478475351674319</v>
      </c>
      <c r="S14" s="373">
        <v>2.0930704245342774E-3</v>
      </c>
      <c r="T14" s="373">
        <v>9.4111663191632222E-2</v>
      </c>
      <c r="U14" s="373">
        <v>0.11220670275794903</v>
      </c>
      <c r="V14" s="373">
        <v>1.4447760923219226</v>
      </c>
      <c r="W14" s="373">
        <v>0.24877919600603585</v>
      </c>
      <c r="X14" s="373">
        <v>1.7485029811669201E-3</v>
      </c>
      <c r="Y14" s="373">
        <v>0.50679089652009512</v>
      </c>
      <c r="Z14" s="373">
        <v>7.3863014813329714E-3</v>
      </c>
      <c r="AA14" s="373">
        <v>0.57632533892898252</v>
      </c>
      <c r="AB14" s="373">
        <v>5.8222547366450416E-3</v>
      </c>
      <c r="AC14" s="373">
        <v>3.0000400193502967</v>
      </c>
      <c r="AD14" s="373">
        <v>4</v>
      </c>
      <c r="AE14" s="368"/>
      <c r="AF14" s="388">
        <v>53.209925220078404</v>
      </c>
      <c r="AG14" s="388">
        <v>80.009220453970045</v>
      </c>
      <c r="AH14" s="388">
        <v>32.92602479463968</v>
      </c>
      <c r="AI14" s="389">
        <v>2.0371112402332847</v>
      </c>
      <c r="AJ14" s="387"/>
      <c r="AK14" s="387">
        <v>1.860511202818278E-3</v>
      </c>
      <c r="AL14" s="369">
        <v>1171.7426430747089</v>
      </c>
      <c r="AM14" s="372">
        <v>1147.2666996902642</v>
      </c>
      <c r="AN14" s="370">
        <v>2.0302087594261176</v>
      </c>
      <c r="AO14" s="373">
        <v>1.5978396666154029</v>
      </c>
      <c r="AP14" s="371"/>
      <c r="AR14" s="387" t="s">
        <v>1033</v>
      </c>
      <c r="AS14" s="385">
        <v>4</v>
      </c>
      <c r="AT14" s="386">
        <v>89.726453456273902</v>
      </c>
      <c r="AU14" s="386">
        <v>40.867925</v>
      </c>
      <c r="AV14" s="386">
        <v>1.7049999999999999E-2</v>
      </c>
      <c r="AW14" s="386">
        <v>5.1955705594301828E-3</v>
      </c>
      <c r="AX14" s="386">
        <v>0.16572499999999998</v>
      </c>
      <c r="AY14" s="386">
        <v>9.960913291557123</v>
      </c>
      <c r="AZ14" s="386">
        <v>0.23319983842538189</v>
      </c>
      <c r="BA14" s="386">
        <v>0.37543583265966052</v>
      </c>
      <c r="BB14" s="386">
        <v>5.2725000000000001E-2</v>
      </c>
      <c r="BC14" s="386">
        <v>48.807653867356969</v>
      </c>
      <c r="BD14" s="386">
        <v>100.48582340055856</v>
      </c>
      <c r="BE14" s="387"/>
    </row>
    <row r="15" spans="1:57">
      <c r="A15" s="387" t="s">
        <v>1237</v>
      </c>
      <c r="B15" s="387" t="s">
        <v>49</v>
      </c>
      <c r="C15" s="384">
        <v>89.7247931375652</v>
      </c>
      <c r="D15" s="387">
        <v>2</v>
      </c>
      <c r="E15" s="373">
        <v>8.1699999999999995E-2</v>
      </c>
      <c r="F15" s="373">
        <v>3.55715</v>
      </c>
      <c r="G15" s="373">
        <v>3.0124</v>
      </c>
      <c r="H15" s="373">
        <v>54.047550000000001</v>
      </c>
      <c r="I15" s="373">
        <v>9.2049999999999993E-2</v>
      </c>
      <c r="J15" s="373">
        <v>26.100349999999999</v>
      </c>
      <c r="K15" s="373">
        <v>0.28825000000000001</v>
      </c>
      <c r="L15" s="373">
        <v>11.09745</v>
      </c>
      <c r="M15" s="373">
        <v>0.22825000000000001</v>
      </c>
      <c r="N15" s="373">
        <v>98.505149999999986</v>
      </c>
      <c r="O15" s="373"/>
      <c r="P15" s="367">
        <v>18.045413527295544</v>
      </c>
      <c r="Q15" s="367">
        <v>8.9499294141160632</v>
      </c>
      <c r="R15" s="368">
        <v>99.400142941411616</v>
      </c>
      <c r="S15" s="373">
        <v>2.7881313298939881E-3</v>
      </c>
      <c r="T15" s="373">
        <v>9.1295374378676505E-2</v>
      </c>
      <c r="U15" s="373">
        <v>0.12117308971910519</v>
      </c>
      <c r="V15" s="373">
        <v>1.4589058293821806</v>
      </c>
      <c r="W15" s="373">
        <v>0.22987532204586131</v>
      </c>
      <c r="X15" s="373">
        <v>1.799286327606679E-3</v>
      </c>
      <c r="Y15" s="373">
        <v>0.51505343850117258</v>
      </c>
      <c r="Z15" s="373">
        <v>8.3324267766996547E-3</v>
      </c>
      <c r="AA15" s="373">
        <v>0.56455176936221219</v>
      </c>
      <c r="AB15" s="373">
        <v>6.2650627306437643E-3</v>
      </c>
      <c r="AC15" s="373">
        <v>3.000039730554052</v>
      </c>
      <c r="AD15" s="373">
        <v>4</v>
      </c>
      <c r="AE15" s="368"/>
      <c r="AF15" s="388">
        <v>52.292427384589992</v>
      </c>
      <c r="AG15" s="388">
        <v>80.604569785008906</v>
      </c>
      <c r="AH15" s="388">
        <v>30.858698740139097</v>
      </c>
      <c r="AI15" s="389">
        <v>2.2405773439152235</v>
      </c>
      <c r="AJ15" s="387"/>
      <c r="AK15" s="387">
        <v>2.0068839369563121E-3</v>
      </c>
      <c r="AL15" s="369">
        <v>1184.9423757896957</v>
      </c>
      <c r="AM15" s="372">
        <v>1118.0206340478048</v>
      </c>
      <c r="AN15" s="370">
        <v>1.9064744617838518</v>
      </c>
      <c r="AO15" s="373">
        <v>1.492526754991006</v>
      </c>
      <c r="AP15" s="371"/>
      <c r="AR15" s="387" t="s">
        <v>1026</v>
      </c>
      <c r="AS15" s="385">
        <v>8</v>
      </c>
      <c r="AT15" s="386">
        <v>89.7247931375652</v>
      </c>
      <c r="AU15" s="386">
        <v>40.893762500000001</v>
      </c>
      <c r="AV15" s="386">
        <v>1.8125000000000002E-2</v>
      </c>
      <c r="AW15" s="386">
        <v>6.045537171687195E-3</v>
      </c>
      <c r="AX15" s="386">
        <v>0.16542499999999999</v>
      </c>
      <c r="AY15" s="386">
        <v>9.9752033332374346</v>
      </c>
      <c r="AZ15" s="386">
        <v>0.23298098560517036</v>
      </c>
      <c r="BA15" s="386">
        <v>0.37080936742118037</v>
      </c>
      <c r="BB15" s="386">
        <v>6.1600000000000002E-2</v>
      </c>
      <c r="BC15" s="386">
        <v>48.868289259806268</v>
      </c>
      <c r="BD15" s="386">
        <v>100.59224098324174</v>
      </c>
      <c r="BE15" s="387"/>
    </row>
    <row r="16" spans="1:57">
      <c r="A16" s="387">
        <v>461</v>
      </c>
      <c r="B16" s="387" t="s">
        <v>1050</v>
      </c>
      <c r="C16" s="384">
        <v>89.237176490379454</v>
      </c>
      <c r="D16" s="387">
        <v>1</v>
      </c>
      <c r="E16" s="373">
        <v>5.4199999999999998E-2</v>
      </c>
      <c r="F16" s="373">
        <v>3.4517000000000002</v>
      </c>
      <c r="G16" s="373">
        <v>2.9026000000000001</v>
      </c>
      <c r="H16" s="373">
        <v>53.504899999999999</v>
      </c>
      <c r="I16" s="373">
        <v>9.01E-2</v>
      </c>
      <c r="J16" s="373">
        <v>27.373200000000001</v>
      </c>
      <c r="K16" s="373">
        <v>0.30809999999999998</v>
      </c>
      <c r="L16" s="373">
        <v>11.2662</v>
      </c>
      <c r="M16" s="373">
        <v>0.1802</v>
      </c>
      <c r="N16" s="373">
        <v>99.131199999999993</v>
      </c>
      <c r="O16" s="373"/>
      <c r="P16" s="367">
        <v>17.892761061152591</v>
      </c>
      <c r="Q16" s="367">
        <v>10.533821043163789</v>
      </c>
      <c r="R16" s="368">
        <v>100.18458210431638</v>
      </c>
      <c r="S16" s="373">
        <v>1.8365429298456578E-3</v>
      </c>
      <c r="T16" s="373">
        <v>8.7961021717109664E-2</v>
      </c>
      <c r="U16" s="373">
        <v>0.11592880572004061</v>
      </c>
      <c r="V16" s="373">
        <v>1.4340207395297755</v>
      </c>
      <c r="W16" s="373">
        <v>0.26861940272771256</v>
      </c>
      <c r="X16" s="373">
        <v>1.7486862936398032E-3</v>
      </c>
      <c r="Y16" s="373">
        <v>0.50710031448629711</v>
      </c>
      <c r="Z16" s="373">
        <v>8.843099594592313E-3</v>
      </c>
      <c r="AA16" s="373">
        <v>0.56907389080094639</v>
      </c>
      <c r="AB16" s="373">
        <v>4.9111144175010514E-3</v>
      </c>
      <c r="AC16" s="373">
        <v>3.0000436182174606</v>
      </c>
      <c r="AD16" s="373">
        <v>4</v>
      </c>
      <c r="AE16" s="368"/>
      <c r="AF16" s="388">
        <v>52.879346857143247</v>
      </c>
      <c r="AG16" s="388">
        <v>78.854350896323282</v>
      </c>
      <c r="AH16" s="388">
        <v>34.62840981952305</v>
      </c>
      <c r="AI16" s="389">
        <v>1.887802256042993</v>
      </c>
      <c r="AJ16" s="387"/>
      <c r="AK16" s="387">
        <v>1.3445406187351495E-3</v>
      </c>
      <c r="AL16" s="369">
        <v>1115.3531094263285</v>
      </c>
      <c r="AM16" s="372">
        <v>1161.8160045217505</v>
      </c>
      <c r="AN16" s="370">
        <v>2.0548529090635839</v>
      </c>
      <c r="AO16" s="373">
        <v>1.5783010032971376</v>
      </c>
      <c r="AP16" s="371"/>
      <c r="AR16" s="387" t="s">
        <v>1027</v>
      </c>
      <c r="AS16" s="385">
        <v>4</v>
      </c>
      <c r="AT16" s="386">
        <v>89.237176490379454</v>
      </c>
      <c r="AU16" s="386">
        <v>39.9069</v>
      </c>
      <c r="AV16" s="386">
        <v>1.7724999999999998E-2</v>
      </c>
      <c r="AW16" s="386">
        <v>3.9026635999406447E-3</v>
      </c>
      <c r="AX16" s="386">
        <v>0.17532499999999998</v>
      </c>
      <c r="AY16" s="386">
        <v>10.20449526955025</v>
      </c>
      <c r="AZ16" s="386">
        <v>0.24229438895417155</v>
      </c>
      <c r="BA16" s="386">
        <v>0.35112563998922131</v>
      </c>
      <c r="BB16" s="386">
        <v>4.1525000000000006E-2</v>
      </c>
      <c r="BC16" s="386">
        <v>47.468906855282761</v>
      </c>
      <c r="BD16" s="386">
        <v>98.412199817376319</v>
      </c>
      <c r="BE16" s="387"/>
    </row>
    <row r="17" spans="1:57">
      <c r="A17" s="387">
        <v>462</v>
      </c>
      <c r="B17" s="387" t="s">
        <v>109</v>
      </c>
      <c r="C17" s="384">
        <v>89.585329952953117</v>
      </c>
      <c r="D17" s="387">
        <v>1</v>
      </c>
      <c r="E17" s="373">
        <v>6.0600000000000001E-2</v>
      </c>
      <c r="F17" s="373">
        <v>3.5667</v>
      </c>
      <c r="G17" s="373">
        <v>3.1057999999999999</v>
      </c>
      <c r="H17" s="373">
        <v>54.854999999999997</v>
      </c>
      <c r="I17" s="373">
        <v>0.1082</v>
      </c>
      <c r="J17" s="373">
        <v>25.702100000000002</v>
      </c>
      <c r="K17" s="373">
        <v>0.25509999999999999</v>
      </c>
      <c r="L17" s="373">
        <v>11.7607</v>
      </c>
      <c r="M17" s="373">
        <v>0.24349999999999999</v>
      </c>
      <c r="N17" s="373">
        <v>99.657699999999991</v>
      </c>
      <c r="O17" s="373"/>
      <c r="P17" s="367">
        <v>17.418490395192109</v>
      </c>
      <c r="Q17" s="367">
        <v>9.2040106720087707</v>
      </c>
      <c r="R17" s="368">
        <v>100.57810106720086</v>
      </c>
      <c r="S17" s="373">
        <v>2.0360125902193528E-3</v>
      </c>
      <c r="T17" s="373">
        <v>9.0121796734701401E-2</v>
      </c>
      <c r="U17" s="373">
        <v>0.12299393422692109</v>
      </c>
      <c r="V17" s="373">
        <v>1.4577536318066842</v>
      </c>
      <c r="W17" s="373">
        <v>0.23277096601537639</v>
      </c>
      <c r="X17" s="373">
        <v>2.0821902706339205E-3</v>
      </c>
      <c r="Y17" s="373">
        <v>0.48942285002856639</v>
      </c>
      <c r="Z17" s="373">
        <v>7.2598778493972648E-3</v>
      </c>
      <c r="AA17" s="373">
        <v>0.58902050371250125</v>
      </c>
      <c r="AB17" s="373">
        <v>6.5800662802703806E-3</v>
      </c>
      <c r="AC17" s="373">
        <v>3.0000418295152711</v>
      </c>
      <c r="AD17" s="373">
        <v>4</v>
      </c>
      <c r="AE17" s="368"/>
      <c r="AF17" s="388">
        <v>54.617658096664769</v>
      </c>
      <c r="AG17" s="388">
        <v>80.382615674716007</v>
      </c>
      <c r="AH17" s="388">
        <v>32.231093765169149</v>
      </c>
      <c r="AI17" s="389">
        <v>2.102594058041741</v>
      </c>
      <c r="AJ17" s="387"/>
      <c r="AK17" s="387">
        <v>1.7807871273226162E-3</v>
      </c>
      <c r="AL17" s="369">
        <v>1162.9049627965296</v>
      </c>
      <c r="AM17" s="372">
        <v>1170.8662324889547</v>
      </c>
      <c r="AN17" s="370">
        <v>1.8517295416334665</v>
      </c>
      <c r="AO17" s="373">
        <v>1.4384092374008559</v>
      </c>
      <c r="AP17" s="371"/>
      <c r="AR17" s="387" t="s">
        <v>1031</v>
      </c>
      <c r="AS17" s="385">
        <v>4</v>
      </c>
      <c r="AT17" s="386">
        <v>89.585329952953117</v>
      </c>
      <c r="AU17" s="386">
        <v>40.582274999999996</v>
      </c>
      <c r="AV17" s="386">
        <v>1.7625000000000002E-2</v>
      </c>
      <c r="AW17" s="386">
        <v>5.5307686600385812E-3</v>
      </c>
      <c r="AX17" s="386">
        <v>0.16719999999999999</v>
      </c>
      <c r="AY17" s="386">
        <v>10.077305110000907</v>
      </c>
      <c r="AZ17" s="386">
        <v>0.23195967244418331</v>
      </c>
      <c r="BA17" s="386">
        <v>0.36577004176771766</v>
      </c>
      <c r="BB17" s="386">
        <v>4.8649999999999999E-2</v>
      </c>
      <c r="BC17" s="386">
        <v>48.63139772145788</v>
      </c>
      <c r="BD17" s="386">
        <v>100.12771331433072</v>
      </c>
      <c r="BE17" s="387"/>
    </row>
    <row r="18" spans="1:57">
      <c r="A18" s="387">
        <v>462</v>
      </c>
      <c r="B18" s="387" t="s">
        <v>994</v>
      </c>
      <c r="C18" s="384">
        <v>89.741816163912688</v>
      </c>
      <c r="D18" s="387">
        <v>3</v>
      </c>
      <c r="E18" s="373">
        <v>0.23306666666666667</v>
      </c>
      <c r="F18" s="373">
        <v>3.5368999999999997</v>
      </c>
      <c r="G18" s="373">
        <v>3.1617333333333328</v>
      </c>
      <c r="H18" s="373">
        <v>53.727833333333336</v>
      </c>
      <c r="I18" s="373">
        <v>9.5366666666666669E-2</v>
      </c>
      <c r="J18" s="373">
        <v>26.560400000000001</v>
      </c>
      <c r="K18" s="373">
        <v>0.29933333333333334</v>
      </c>
      <c r="L18" s="373">
        <v>11.562733333333334</v>
      </c>
      <c r="M18" s="373">
        <v>0.21196666666666666</v>
      </c>
      <c r="N18" s="373">
        <v>99.38933333333334</v>
      </c>
      <c r="O18" s="373"/>
      <c r="P18" s="367">
        <v>17.836248784483985</v>
      </c>
      <c r="Q18" s="367">
        <v>9.6935013505733494</v>
      </c>
      <c r="R18" s="368">
        <v>100.35868346839067</v>
      </c>
      <c r="S18" s="373">
        <v>7.8522905754772922E-3</v>
      </c>
      <c r="T18" s="373">
        <v>8.9617825763286849E-2</v>
      </c>
      <c r="U18" s="373">
        <v>0.1255578320294656</v>
      </c>
      <c r="V18" s="373">
        <v>1.4317777275340415</v>
      </c>
      <c r="W18" s="373">
        <v>0.24580026872249031</v>
      </c>
      <c r="X18" s="373">
        <v>1.8403402198161681E-3</v>
      </c>
      <c r="Y18" s="373">
        <v>0.5025900588658736</v>
      </c>
      <c r="Z18" s="373">
        <v>8.5424471241333823E-3</v>
      </c>
      <c r="AA18" s="373">
        <v>0.58071910374627078</v>
      </c>
      <c r="AB18" s="373">
        <v>5.7439048274741241E-3</v>
      </c>
      <c r="AC18" s="373">
        <v>3.0000417994083297</v>
      </c>
      <c r="AD18" s="373">
        <v>4</v>
      </c>
      <c r="AE18" s="368"/>
      <c r="AF18" s="388">
        <v>53.606036373402731</v>
      </c>
      <c r="AG18" s="388">
        <v>79.404873724629113</v>
      </c>
      <c r="AH18" s="388">
        <v>32.843859635995656</v>
      </c>
      <c r="AI18" s="389">
        <v>2.044709151369156</v>
      </c>
      <c r="AJ18" s="387"/>
      <c r="AK18" s="387">
        <v>1.9916087421910432E-3</v>
      </c>
      <c r="AL18" s="369">
        <v>1185.739975310679</v>
      </c>
      <c r="AM18" s="372">
        <v>1142.984848820407</v>
      </c>
      <c r="AN18" s="370">
        <v>2.0094513170520041</v>
      </c>
      <c r="AO18" s="373">
        <v>1.5809849374809466</v>
      </c>
      <c r="AP18" s="371"/>
      <c r="AR18" s="387" t="s">
        <v>1032</v>
      </c>
      <c r="AS18" s="385">
        <v>4</v>
      </c>
      <c r="AT18" s="386">
        <v>89.741816163912688</v>
      </c>
      <c r="AU18" s="386">
        <v>40.0852</v>
      </c>
      <c r="AV18" s="386">
        <v>1.7475000000000001E-2</v>
      </c>
      <c r="AW18" s="386">
        <v>6.2969357471434929E-3</v>
      </c>
      <c r="AX18" s="386">
        <v>0.15764999999999998</v>
      </c>
      <c r="AY18" s="386">
        <v>9.7530553002538198</v>
      </c>
      <c r="AZ18" s="386">
        <v>0.22305965775558168</v>
      </c>
      <c r="BA18" s="386">
        <v>0.39892030450013483</v>
      </c>
      <c r="BB18" s="386">
        <v>7.2624999999999995E-2</v>
      </c>
      <c r="BC18" s="386">
        <v>47.869425787918345</v>
      </c>
      <c r="BD18" s="386">
        <v>98.583707986175042</v>
      </c>
      <c r="BE18" s="387"/>
    </row>
    <row r="19" spans="1:57">
      <c r="A19" s="387">
        <v>465</v>
      </c>
      <c r="B19" s="387" t="s">
        <v>128</v>
      </c>
      <c r="C19" s="384">
        <v>88.777966712659676</v>
      </c>
      <c r="D19" s="387">
        <v>3</v>
      </c>
      <c r="E19" s="373">
        <v>8.4166666666666667E-2</v>
      </c>
      <c r="F19" s="373">
        <v>2.0447000000000002</v>
      </c>
      <c r="G19" s="373">
        <v>3.0051999999999999</v>
      </c>
      <c r="H19" s="373">
        <v>58.073566666666672</v>
      </c>
      <c r="I19" s="373">
        <v>0.10979999999999999</v>
      </c>
      <c r="J19" s="373">
        <v>24.237366666666663</v>
      </c>
      <c r="K19" s="373">
        <v>0.25030000000000002</v>
      </c>
      <c r="L19" s="373">
        <v>10.952599999999999</v>
      </c>
      <c r="M19" s="373">
        <v>0.17749999999999999</v>
      </c>
      <c r="N19" s="373">
        <v>98.935200000000009</v>
      </c>
      <c r="O19" s="373"/>
      <c r="P19" s="367">
        <v>17.115742626912976</v>
      </c>
      <c r="Q19" s="367">
        <v>7.9129155997263201</v>
      </c>
      <c r="R19" s="368">
        <v>99.726491559972629</v>
      </c>
      <c r="S19" s="373">
        <v>2.865667479660152E-3</v>
      </c>
      <c r="T19" s="373">
        <v>5.2356509964129862E-2</v>
      </c>
      <c r="U19" s="373">
        <v>0.12060391905450091</v>
      </c>
      <c r="V19" s="373">
        <v>1.5639549707559015</v>
      </c>
      <c r="W19" s="373">
        <v>0.20274789816258854</v>
      </c>
      <c r="X19" s="373">
        <v>2.1412793293300999E-3</v>
      </c>
      <c r="Y19" s="373">
        <v>0.48740966948332259</v>
      </c>
      <c r="Z19" s="373">
        <v>7.2186757908678329E-3</v>
      </c>
      <c r="AA19" s="373">
        <v>0.5558944017913473</v>
      </c>
      <c r="AB19" s="373">
        <v>4.8607970934003335E-3</v>
      </c>
      <c r="AC19" s="373">
        <v>3.0000537889050491</v>
      </c>
      <c r="AD19" s="373">
        <v>4</v>
      </c>
      <c r="AE19" s="368"/>
      <c r="AF19" s="388">
        <v>53.282107977607737</v>
      </c>
      <c r="AG19" s="388">
        <v>82.867024096046592</v>
      </c>
      <c r="AH19" s="388">
        <v>29.377044847041279</v>
      </c>
      <c r="AI19" s="389">
        <v>2.4040183592554767</v>
      </c>
      <c r="AJ19" s="387"/>
      <c r="AK19" s="387">
        <v>1.3915863671128854E-3</v>
      </c>
      <c r="AL19" s="369">
        <v>1114.4631364776913</v>
      </c>
      <c r="AM19" s="372">
        <v>1133.5689710189142</v>
      </c>
      <c r="AN19" s="370">
        <v>1.4025598822273926</v>
      </c>
      <c r="AO19" s="373">
        <v>1.00560160090104</v>
      </c>
      <c r="AP19" s="371"/>
      <c r="AR19" s="387" t="s">
        <v>1028</v>
      </c>
      <c r="AS19" s="385">
        <v>12</v>
      </c>
      <c r="AT19" s="386">
        <v>88.777966712659676</v>
      </c>
      <c r="AU19" s="386">
        <v>40.482225</v>
      </c>
      <c r="AV19" s="386">
        <v>1.5458333333333336E-2</v>
      </c>
      <c r="AW19" s="386">
        <v>4.1819953504476431E-3</v>
      </c>
      <c r="AX19" s="386">
        <v>0.17661666666666667</v>
      </c>
      <c r="AY19" s="386">
        <v>10.79974516645199</v>
      </c>
      <c r="AZ19" s="386">
        <v>0.19305250440658053</v>
      </c>
      <c r="BA19" s="386">
        <v>0.36520337060989855</v>
      </c>
      <c r="BB19" s="386">
        <v>6.8508333333333324E-2</v>
      </c>
      <c r="BC19" s="386">
        <v>47.935148278280131</v>
      </c>
      <c r="BD19" s="386">
        <v>100.04013964843239</v>
      </c>
      <c r="BE19" s="387"/>
    </row>
    <row r="20" spans="1:57">
      <c r="A20" s="387">
        <v>465</v>
      </c>
      <c r="B20" s="387" t="s">
        <v>129</v>
      </c>
      <c r="C20" s="384">
        <v>89.751918702460245</v>
      </c>
      <c r="D20" s="387">
        <v>1</v>
      </c>
      <c r="E20" s="373">
        <v>6.1199999999999997E-2</v>
      </c>
      <c r="F20" s="373">
        <v>3.5937999999999999</v>
      </c>
      <c r="G20" s="373">
        <v>3.0154999999999998</v>
      </c>
      <c r="H20" s="373">
        <v>54.006300000000003</v>
      </c>
      <c r="I20" s="373">
        <v>9.6000000000000002E-2</v>
      </c>
      <c r="J20" s="373">
        <v>25.5852</v>
      </c>
      <c r="K20" s="373">
        <v>0.24030000000000001</v>
      </c>
      <c r="L20" s="373">
        <v>11.6236</v>
      </c>
      <c r="M20" s="373">
        <v>0.22850000000000001</v>
      </c>
      <c r="N20" s="373">
        <v>98.450400000000002</v>
      </c>
      <c r="O20" s="373"/>
      <c r="P20" s="367">
        <v>17.281716314393293</v>
      </c>
      <c r="Q20" s="367">
        <v>9.2260929840074528</v>
      </c>
      <c r="R20" s="368">
        <v>99.373009298400731</v>
      </c>
      <c r="S20" s="373">
        <v>2.0815911997939E-3</v>
      </c>
      <c r="T20" s="373">
        <v>9.192917234165314E-2</v>
      </c>
      <c r="U20" s="373">
        <v>0.12089427265542378</v>
      </c>
      <c r="V20" s="373">
        <v>1.4529428202005625</v>
      </c>
      <c r="W20" s="373">
        <v>0.236190464716098</v>
      </c>
      <c r="X20" s="373">
        <v>1.8702539087003124E-3</v>
      </c>
      <c r="Y20" s="373">
        <v>0.49160638523764749</v>
      </c>
      <c r="Z20" s="373">
        <v>6.9232308282951077E-3</v>
      </c>
      <c r="AA20" s="373">
        <v>0.58935107926144115</v>
      </c>
      <c r="AB20" s="373">
        <v>6.251060368544459E-3</v>
      </c>
      <c r="AC20" s="373">
        <v>3.0000403307181598</v>
      </c>
      <c r="AD20" s="373">
        <v>4</v>
      </c>
      <c r="AE20" s="368"/>
      <c r="AF20" s="388">
        <v>54.521209077782174</v>
      </c>
      <c r="AG20" s="388">
        <v>80.27186183560076</v>
      </c>
      <c r="AH20" s="388">
        <v>32.452801180866459</v>
      </c>
      <c r="AI20" s="389">
        <v>2.0813981031307107</v>
      </c>
      <c r="AJ20" s="387"/>
      <c r="AK20" s="387">
        <v>1.6673757284450283E-3</v>
      </c>
      <c r="AL20" s="369">
        <v>1151.0373579588161</v>
      </c>
      <c r="AM20" s="372">
        <v>1163.608978466945</v>
      </c>
      <c r="AN20" s="370">
        <v>1.917756276186908</v>
      </c>
      <c r="AO20" s="373">
        <v>1.5070678448876436</v>
      </c>
      <c r="AP20" s="371"/>
      <c r="AR20" s="387" t="s">
        <v>1029</v>
      </c>
      <c r="AS20" s="385">
        <v>4</v>
      </c>
      <c r="AT20" s="386">
        <v>89.751918702460245</v>
      </c>
      <c r="AU20" s="386">
        <v>40.910275000000006</v>
      </c>
      <c r="AV20" s="386">
        <v>1.7249999999999998E-2</v>
      </c>
      <c r="AW20" s="386">
        <v>5.0279715091259827E-3</v>
      </c>
      <c r="AX20" s="386">
        <v>0.16355</v>
      </c>
      <c r="AY20" s="386">
        <v>9.9641790371907568</v>
      </c>
      <c r="AZ20" s="386">
        <v>0.2291389027614571</v>
      </c>
      <c r="BA20" s="386">
        <v>0.38364446914578293</v>
      </c>
      <c r="BB20" s="386">
        <v>5.6325E-2</v>
      </c>
      <c r="BC20" s="386">
        <v>48.958627674729186</v>
      </c>
      <c r="BD20" s="386">
        <v>100.6880180553363</v>
      </c>
      <c r="BE20" s="387"/>
    </row>
    <row r="21" spans="1:57">
      <c r="A21" s="387">
        <v>465</v>
      </c>
      <c r="B21" s="387">
        <v>465</v>
      </c>
      <c r="C21" s="384">
        <v>89.613678343500453</v>
      </c>
      <c r="D21" s="387">
        <v>2</v>
      </c>
      <c r="E21" s="373">
        <v>5.2999999999999999E-2</v>
      </c>
      <c r="F21" s="373">
        <v>3.6315999999999997</v>
      </c>
      <c r="G21" s="373">
        <v>2.8305499999999997</v>
      </c>
      <c r="H21" s="373">
        <v>53.411499999999997</v>
      </c>
      <c r="I21" s="373">
        <v>9.98E-2</v>
      </c>
      <c r="J21" s="373">
        <v>26.1707</v>
      </c>
      <c r="K21" s="373">
        <v>0.26695000000000002</v>
      </c>
      <c r="L21" s="373">
        <v>11.376550000000002</v>
      </c>
      <c r="M21" s="373">
        <v>0.20955000000000001</v>
      </c>
      <c r="N21" s="373">
        <v>98.05019999999999</v>
      </c>
      <c r="O21" s="373"/>
      <c r="P21" s="367">
        <v>17.523655120459907</v>
      </c>
      <c r="Q21" s="367">
        <v>9.6078276439334385</v>
      </c>
      <c r="R21" s="368">
        <v>99.010982764393333</v>
      </c>
      <c r="S21" s="373">
        <v>1.8137350910081233E-3</v>
      </c>
      <c r="T21" s="373">
        <v>9.3465518176586646E-2</v>
      </c>
      <c r="U21" s="373">
        <v>0.1141750445305038</v>
      </c>
      <c r="V21" s="373">
        <v>1.4457487928119659</v>
      </c>
      <c r="W21" s="373">
        <v>0.24747898008704877</v>
      </c>
      <c r="X21" s="373">
        <v>1.9562026559232404E-3</v>
      </c>
      <c r="Y21" s="373">
        <v>0.50153632806129667</v>
      </c>
      <c r="Z21" s="373">
        <v>7.7381818398503475E-3</v>
      </c>
      <c r="AA21" s="373">
        <v>0.5803606676989056</v>
      </c>
      <c r="AB21" s="373">
        <v>5.767785736595088E-3</v>
      </c>
      <c r="AC21" s="373">
        <v>3.0000412366896843</v>
      </c>
      <c r="AD21" s="373">
        <v>4</v>
      </c>
      <c r="AE21" s="368"/>
      <c r="AF21" s="388">
        <v>53.642876352670818</v>
      </c>
      <c r="AG21" s="388">
        <v>79.990402740884534</v>
      </c>
      <c r="AH21" s="388">
        <v>33.040577060947676</v>
      </c>
      <c r="AI21" s="389">
        <v>2.0265815217312002</v>
      </c>
      <c r="AJ21" s="387"/>
      <c r="AK21" s="387">
        <v>1.5902321586763551E-3</v>
      </c>
      <c r="AL21" s="369">
        <v>1142.9703968007279</v>
      </c>
      <c r="AM21" s="372">
        <v>1160.1551428837281</v>
      </c>
      <c r="AN21" s="370">
        <v>1.9874782121757297</v>
      </c>
      <c r="AO21" s="373">
        <v>1.5534019820288534</v>
      </c>
      <c r="AP21" s="371"/>
      <c r="AR21" s="387" t="s">
        <v>1030</v>
      </c>
      <c r="AS21" s="385">
        <v>4</v>
      </c>
      <c r="AT21" s="386">
        <v>89.613678343500453</v>
      </c>
      <c r="AU21" s="386">
        <v>40.245049999999999</v>
      </c>
      <c r="AV21" s="386">
        <v>1.9775000000000001E-2</v>
      </c>
      <c r="AW21" s="386">
        <v>4.5012316367413563E-3</v>
      </c>
      <c r="AX21" s="386">
        <v>0.16700000000000001</v>
      </c>
      <c r="AY21" s="386">
        <v>9.9363707364208551</v>
      </c>
      <c r="AZ21" s="386">
        <v>0.23944930229142186</v>
      </c>
      <c r="BA21" s="386">
        <v>0.36708148073295616</v>
      </c>
      <c r="BB21" s="386">
        <v>6.8874999999999992E-2</v>
      </c>
      <c r="BC21" s="386">
        <v>48.100791471333295</v>
      </c>
      <c r="BD21" s="386">
        <v>99.148894222415265</v>
      </c>
      <c r="BE21" s="387"/>
    </row>
    <row r="22" spans="1:57">
      <c r="A22" s="387">
        <v>468</v>
      </c>
      <c r="B22" s="387" t="s">
        <v>145</v>
      </c>
      <c r="C22" s="384">
        <v>89.591866256039808</v>
      </c>
      <c r="D22" s="383">
        <v>1</v>
      </c>
      <c r="E22" s="373">
        <v>8.5099999999999995E-2</v>
      </c>
      <c r="F22" s="373">
        <v>4.1936</v>
      </c>
      <c r="G22" s="373">
        <v>4.7434000000000003</v>
      </c>
      <c r="H22" s="373">
        <v>49.39</v>
      </c>
      <c r="I22" s="373">
        <v>0.1409</v>
      </c>
      <c r="J22" s="373">
        <v>27.124300000000002</v>
      </c>
      <c r="K22" s="373">
        <v>0.2374</v>
      </c>
      <c r="L22" s="373">
        <v>12.4192</v>
      </c>
      <c r="M22" s="373">
        <v>0.21029999999999999</v>
      </c>
      <c r="N22" s="373">
        <v>98.544200000000004</v>
      </c>
      <c r="O22" s="373"/>
      <c r="P22" s="367">
        <v>16.991478565576131</v>
      </c>
      <c r="Q22" s="367">
        <v>11.258690482693188</v>
      </c>
      <c r="R22" s="368">
        <v>99.670069048269326</v>
      </c>
      <c r="S22" s="373">
        <v>2.851117699347813E-3</v>
      </c>
      <c r="T22" s="373">
        <v>0.10566423530083256</v>
      </c>
      <c r="U22" s="373">
        <v>0.18731722192333275</v>
      </c>
      <c r="V22" s="373">
        <v>1.308834366329074</v>
      </c>
      <c r="W22" s="373">
        <v>0.28403027946930182</v>
      </c>
      <c r="X22" s="373">
        <v>2.7038456502341207E-3</v>
      </c>
      <c r="Y22" s="373">
        <v>0.47598399266799152</v>
      </c>
      <c r="Z22" s="373">
        <v>6.7371671216294934E-3</v>
      </c>
      <c r="AA22" s="373">
        <v>0.62025262791167457</v>
      </c>
      <c r="AB22" s="373">
        <v>5.6669362404299E-3</v>
      </c>
      <c r="AC22" s="373">
        <v>3.0000417903138485</v>
      </c>
      <c r="AD22" s="373">
        <v>4</v>
      </c>
      <c r="AE22" s="368"/>
      <c r="AF22" s="388">
        <v>56.580177697739977</v>
      </c>
      <c r="AG22" s="388">
        <v>73.522508574033012</v>
      </c>
      <c r="AH22" s="388">
        <v>37.371703385327081</v>
      </c>
      <c r="AI22" s="389">
        <v>1.6758213017194745</v>
      </c>
      <c r="AJ22" s="387"/>
      <c r="AK22" s="387">
        <v>2.6146497707363403E-3</v>
      </c>
      <c r="AL22" s="369">
        <v>1251.5918071227225</v>
      </c>
      <c r="AM22" s="372">
        <v>1216.8262915000921</v>
      </c>
      <c r="AN22" s="370">
        <v>2.203872340176956</v>
      </c>
      <c r="AO22" s="373">
        <v>1.7237655032351618</v>
      </c>
      <c r="AP22" s="371"/>
      <c r="AR22" s="387" t="s">
        <v>1037</v>
      </c>
      <c r="AS22" s="385">
        <v>4</v>
      </c>
      <c r="AT22" s="386">
        <v>89.591866256039808</v>
      </c>
      <c r="AU22" s="386">
        <v>40.926349999999999</v>
      </c>
      <c r="AV22" s="386">
        <v>2.0174999999999998E-2</v>
      </c>
      <c r="AW22" s="386">
        <v>1.2402329722510758E-2</v>
      </c>
      <c r="AX22" s="386">
        <v>0.15775</v>
      </c>
      <c r="AY22" s="386">
        <v>10.067161532225375</v>
      </c>
      <c r="AZ22" s="386">
        <v>0.27025891598119861</v>
      </c>
      <c r="BA22" s="386">
        <v>0.292912321476691</v>
      </c>
      <c r="BB22" s="386">
        <v>0.06</v>
      </c>
      <c r="BC22" s="386">
        <v>48.617564457646999</v>
      </c>
      <c r="BD22" s="386">
        <v>100.42457455705278</v>
      </c>
      <c r="BE22" s="383"/>
    </row>
    <row r="23" spans="1:57">
      <c r="A23" s="387">
        <v>469</v>
      </c>
      <c r="B23" s="387" t="s">
        <v>162</v>
      </c>
      <c r="C23" s="384">
        <v>88.690421124915218</v>
      </c>
      <c r="D23" s="387">
        <v>2</v>
      </c>
      <c r="E23" s="373">
        <v>4.3499999999999997E-2</v>
      </c>
      <c r="F23" s="373">
        <v>3.1502999999999997</v>
      </c>
      <c r="G23" s="373">
        <v>2.9059499999999998</v>
      </c>
      <c r="H23" s="373">
        <v>56.32085</v>
      </c>
      <c r="I23" s="373">
        <v>9.2149999999999996E-2</v>
      </c>
      <c r="J23" s="373">
        <v>25.776800000000001</v>
      </c>
      <c r="K23" s="373">
        <v>0.27995000000000003</v>
      </c>
      <c r="L23" s="373">
        <v>11.066749999999999</v>
      </c>
      <c r="M23" s="373">
        <v>0.17554999999999998</v>
      </c>
      <c r="N23" s="373">
        <v>99.811800000000005</v>
      </c>
      <c r="O23" s="373"/>
      <c r="P23" s="367">
        <v>18.13104252431242</v>
      </c>
      <c r="Q23" s="367">
        <v>8.4952860840973141</v>
      </c>
      <c r="R23" s="368">
        <v>100.66132860840973</v>
      </c>
      <c r="S23" s="373">
        <v>1.4684209230323309E-3</v>
      </c>
      <c r="T23" s="373">
        <v>7.9977651089370258E-2</v>
      </c>
      <c r="U23" s="373">
        <v>0.11562501908680162</v>
      </c>
      <c r="V23" s="373">
        <v>1.5038017477821084</v>
      </c>
      <c r="W23" s="373">
        <v>0.21581365216625045</v>
      </c>
      <c r="X23" s="373">
        <v>1.7817302915078665E-3</v>
      </c>
      <c r="Y23" s="373">
        <v>0.51191165694888718</v>
      </c>
      <c r="Z23" s="373">
        <v>8.0048426364971968E-3</v>
      </c>
      <c r="AA23" s="373">
        <v>0.55689178592949462</v>
      </c>
      <c r="AB23" s="373">
        <v>4.7663464703129477E-3</v>
      </c>
      <c r="AC23" s="373">
        <v>3.0000428533242629</v>
      </c>
      <c r="AD23" s="373">
        <v>4</v>
      </c>
      <c r="AE23" s="368"/>
      <c r="AF23" s="388">
        <v>52.104228297556375</v>
      </c>
      <c r="AG23" s="388">
        <v>81.940313224612879</v>
      </c>
      <c r="AH23" s="388">
        <v>29.655922291429516</v>
      </c>
      <c r="AI23" s="389">
        <v>2.3720077567407079</v>
      </c>
      <c r="AJ23" s="387"/>
      <c r="AK23" s="387">
        <v>1.4912963356001163E-3</v>
      </c>
      <c r="AL23" s="369">
        <v>1128.1227314933456</v>
      </c>
      <c r="AM23" s="372">
        <v>1151.7623151729931</v>
      </c>
      <c r="AN23" s="370">
        <v>1.5640940100808272</v>
      </c>
      <c r="AO23" s="373">
        <v>1.126851864825448</v>
      </c>
      <c r="AP23" s="371"/>
      <c r="AR23" s="387" t="s">
        <v>1038</v>
      </c>
      <c r="AS23" s="385">
        <v>4</v>
      </c>
      <c r="AT23" s="386">
        <v>88.690421124915218</v>
      </c>
      <c r="AU23" s="386">
        <v>40.136425000000003</v>
      </c>
      <c r="AV23" s="386">
        <v>2.2474999999999998E-2</v>
      </c>
      <c r="AW23" s="386">
        <v>4.333632586437158E-3</v>
      </c>
      <c r="AX23" s="386">
        <v>0.186475</v>
      </c>
      <c r="AY23" s="386">
        <v>10.819238954195379</v>
      </c>
      <c r="AZ23" s="386">
        <v>0.23419683460634544</v>
      </c>
      <c r="BA23" s="386">
        <v>0.35042134869307473</v>
      </c>
      <c r="BB23" s="386">
        <v>7.2399999999999992E-2</v>
      </c>
      <c r="BC23" s="386">
        <v>47.603241009597006</v>
      </c>
      <c r="BD23" s="386">
        <v>99.429206779678239</v>
      </c>
      <c r="BE23" s="387"/>
    </row>
    <row r="24" spans="1:57">
      <c r="A24" s="387">
        <v>469</v>
      </c>
      <c r="B24" s="387" t="s">
        <v>163</v>
      </c>
      <c r="C24" s="384">
        <v>89.934407985763258</v>
      </c>
      <c r="D24" s="387">
        <v>1</v>
      </c>
      <c r="E24" s="373">
        <v>6.0199999999999997E-2</v>
      </c>
      <c r="F24" s="373">
        <v>3.5666000000000002</v>
      </c>
      <c r="G24" s="373">
        <v>2.7566999999999999</v>
      </c>
      <c r="H24" s="373">
        <v>52.854599999999998</v>
      </c>
      <c r="I24" s="373">
        <v>0.1045</v>
      </c>
      <c r="J24" s="373">
        <v>27.7501</v>
      </c>
      <c r="K24" s="373">
        <v>0.2979</v>
      </c>
      <c r="L24" s="373">
        <v>11.6799</v>
      </c>
      <c r="M24" s="373">
        <v>0.1777</v>
      </c>
      <c r="N24" s="373">
        <v>99.248199999999997</v>
      </c>
      <c r="O24" s="373"/>
      <c r="P24" s="367">
        <v>17.413686264374597</v>
      </c>
      <c r="Q24" s="367">
        <v>11.484904150694891</v>
      </c>
      <c r="R24" s="368">
        <v>100.39669041506949</v>
      </c>
      <c r="S24" s="373">
        <v>2.0321492238927277E-3</v>
      </c>
      <c r="T24" s="373">
        <v>9.0545930133622679E-2</v>
      </c>
      <c r="U24" s="373">
        <v>0.10968594558259459</v>
      </c>
      <c r="V24" s="373">
        <v>1.4112435581196063</v>
      </c>
      <c r="W24" s="373">
        <v>0.29180180091099001</v>
      </c>
      <c r="X24" s="373">
        <v>2.0205086399413571E-3</v>
      </c>
      <c r="Y24" s="373">
        <v>0.49163013696417751</v>
      </c>
      <c r="Z24" s="373">
        <v>8.5180586796713715E-3</v>
      </c>
      <c r="AA24" s="373">
        <v>0.58774322925215505</v>
      </c>
      <c r="AB24" s="373">
        <v>4.8246965092670581E-3</v>
      </c>
      <c r="AC24" s="373">
        <v>3.0000460140159184</v>
      </c>
      <c r="AD24" s="373">
        <v>4</v>
      </c>
      <c r="AE24" s="368"/>
      <c r="AF24" s="388">
        <v>54.452263475098306</v>
      </c>
      <c r="AG24" s="388">
        <v>77.851778392537014</v>
      </c>
      <c r="AH24" s="388">
        <v>37.246605199989418</v>
      </c>
      <c r="AI24" s="389">
        <v>1.6848084399388004</v>
      </c>
      <c r="AJ24" s="387"/>
      <c r="AK24" s="387">
        <v>2.2465933739971842E-3</v>
      </c>
      <c r="AL24" s="369">
        <v>1212.1244995456489</v>
      </c>
      <c r="AM24" s="372">
        <v>1168.1466134453613</v>
      </c>
      <c r="AN24" s="370">
        <v>2.3223300650928627</v>
      </c>
      <c r="AO24" s="373">
        <v>1.8630868716411555</v>
      </c>
      <c r="AP24" s="371"/>
      <c r="AR24" s="387" t="s">
        <v>1039</v>
      </c>
      <c r="AS24" s="385">
        <v>3</v>
      </c>
      <c r="AT24" s="386">
        <v>89.934407985763258</v>
      </c>
      <c r="AU24" s="386">
        <v>40.249699999999997</v>
      </c>
      <c r="AV24" s="386">
        <v>2.2800000000000001E-2</v>
      </c>
      <c r="AW24" s="386">
        <v>6.1931839540980372E-3</v>
      </c>
      <c r="AX24" s="386">
        <v>0.15283333333333335</v>
      </c>
      <c r="AY24" s="386">
        <v>9.6317051749763554</v>
      </c>
      <c r="AZ24" s="386">
        <v>0.20870453388170782</v>
      </c>
      <c r="BA24" s="386">
        <v>0.43131770412287801</v>
      </c>
      <c r="BB24" s="386">
        <v>6.4366666666666669E-2</v>
      </c>
      <c r="BC24" s="386">
        <v>48.281451744310424</v>
      </c>
      <c r="BD24" s="386">
        <v>99.049072341245449</v>
      </c>
      <c r="BE24" s="387"/>
    </row>
    <row r="25" spans="1:57">
      <c r="A25" s="387">
        <v>470</v>
      </c>
      <c r="B25" s="387" t="s">
        <v>180</v>
      </c>
      <c r="C25" s="384">
        <v>89.481060858008277</v>
      </c>
      <c r="D25" s="387">
        <v>1</v>
      </c>
      <c r="E25" s="373">
        <v>8.3799999999999999E-2</v>
      </c>
      <c r="F25" s="373">
        <v>3.5482999999999998</v>
      </c>
      <c r="G25" s="373">
        <v>3.2416999999999998</v>
      </c>
      <c r="H25" s="373">
        <v>53.323300000000003</v>
      </c>
      <c r="I25" s="373">
        <v>9.6199999999999994E-2</v>
      </c>
      <c r="J25" s="373">
        <v>25.832599999999999</v>
      </c>
      <c r="K25" s="373">
        <v>0.27679999999999999</v>
      </c>
      <c r="L25" s="373">
        <v>11.844900000000001</v>
      </c>
      <c r="M25" s="373">
        <v>0.23280000000000001</v>
      </c>
      <c r="N25" s="373">
        <v>98.480399999999989</v>
      </c>
      <c r="O25" s="373"/>
      <c r="P25" s="367">
        <v>16.946262387716679</v>
      </c>
      <c r="Q25" s="367">
        <v>9.8737084580925778</v>
      </c>
      <c r="R25" s="368">
        <v>99.46777084580927</v>
      </c>
      <c r="S25" s="373">
        <v>2.8410704367143953E-3</v>
      </c>
      <c r="T25" s="373">
        <v>9.0471905687057319E-2</v>
      </c>
      <c r="U25" s="373">
        <v>0.12954276910149287</v>
      </c>
      <c r="V25" s="373">
        <v>1.4299309904853141</v>
      </c>
      <c r="W25" s="373">
        <v>0.25194859550045384</v>
      </c>
      <c r="X25" s="373">
        <v>1.8680924766468273E-3</v>
      </c>
      <c r="Y25" s="373">
        <v>0.48051079283615039</v>
      </c>
      <c r="Z25" s="373">
        <v>7.9490474251446668E-3</v>
      </c>
      <c r="AA25" s="373">
        <v>0.59863042640293274</v>
      </c>
      <c r="AB25" s="373">
        <v>6.3481097423668609E-3</v>
      </c>
      <c r="AC25" s="373">
        <v>3.0000418000942743</v>
      </c>
      <c r="AD25" s="373">
        <v>4</v>
      </c>
      <c r="AE25" s="368"/>
      <c r="AF25" s="388">
        <v>55.472853388459662</v>
      </c>
      <c r="AG25" s="388">
        <v>78.93967889208426</v>
      </c>
      <c r="AH25" s="388">
        <v>34.397619787852321</v>
      </c>
      <c r="AI25" s="389">
        <v>1.9071778982601426</v>
      </c>
      <c r="AJ25" s="387"/>
      <c r="AK25" s="387">
        <v>1.5731868073979919E-3</v>
      </c>
      <c r="AL25" s="369">
        <v>1142.8953104767718</v>
      </c>
      <c r="AM25" s="372">
        <v>1197.2764843515595</v>
      </c>
      <c r="AN25" s="370">
        <v>1.9536003123777737</v>
      </c>
      <c r="AO25" s="373">
        <v>1.5134396982173417</v>
      </c>
      <c r="AP25" s="371"/>
      <c r="AR25" s="387" t="s">
        <v>1035</v>
      </c>
      <c r="AS25" s="385">
        <v>4</v>
      </c>
      <c r="AT25" s="386">
        <v>89.481060858008277</v>
      </c>
      <c r="AU25" s="386">
        <v>40.400725000000001</v>
      </c>
      <c r="AV25" s="386">
        <v>1.7825000000000001E-2</v>
      </c>
      <c r="AW25" s="386">
        <v>5.0997996735420697E-3</v>
      </c>
      <c r="AX25" s="386">
        <v>0.16894999999999999</v>
      </c>
      <c r="AY25" s="386">
        <v>10.082041323836199</v>
      </c>
      <c r="AZ25" s="386">
        <v>0.23645831374853113</v>
      </c>
      <c r="BA25" s="386">
        <v>0.37815585421719222</v>
      </c>
      <c r="BB25" s="386">
        <v>5.0300000000000004E-2</v>
      </c>
      <c r="BC25" s="386">
        <v>48.115146276508675</v>
      </c>
      <c r="BD25" s="386">
        <v>99.454701567984131</v>
      </c>
      <c r="BE25" s="387"/>
    </row>
    <row r="26" spans="1:57">
      <c r="A26" s="387">
        <v>470</v>
      </c>
      <c r="B26" s="387" t="s">
        <v>1095</v>
      </c>
      <c r="C26" s="384">
        <v>89.31755777181445</v>
      </c>
      <c r="D26" s="387">
        <v>1</v>
      </c>
      <c r="E26" s="378">
        <v>0.61609999999999998</v>
      </c>
      <c r="F26" s="378">
        <v>3.7408999999999999</v>
      </c>
      <c r="G26" s="378">
        <v>2.6373000000000002</v>
      </c>
      <c r="H26" s="378">
        <v>51.898200000000003</v>
      </c>
      <c r="I26" s="378">
        <v>9.6199999999999994E-2</v>
      </c>
      <c r="J26" s="378">
        <v>27.845300000000002</v>
      </c>
      <c r="K26" s="378">
        <v>0.26819999999999999</v>
      </c>
      <c r="L26" s="378">
        <v>11.086</v>
      </c>
      <c r="M26" s="378">
        <v>0.21840000000000001</v>
      </c>
      <c r="N26" s="378">
        <v>98.406599999999997</v>
      </c>
      <c r="O26" s="378"/>
      <c r="P26" s="367">
        <v>18.880524874070815</v>
      </c>
      <c r="Q26" s="367">
        <v>9.9608612510324317</v>
      </c>
      <c r="R26" s="368">
        <v>99.402686125103259</v>
      </c>
      <c r="S26" s="373">
        <v>2.1037249243083301E-2</v>
      </c>
      <c r="T26" s="373">
        <v>9.6065902531537045E-2</v>
      </c>
      <c r="U26" s="373">
        <v>0.10614502684872383</v>
      </c>
      <c r="V26" s="373">
        <v>1.4016840018415768</v>
      </c>
      <c r="W26" s="373">
        <v>0.25600049940211989</v>
      </c>
      <c r="X26" s="373">
        <v>1.8814736161502129E-3</v>
      </c>
      <c r="Y26" s="373">
        <v>0.53918227562044985</v>
      </c>
      <c r="Z26" s="373">
        <v>7.7572455148269591E-3</v>
      </c>
      <c r="AA26" s="373">
        <v>0.56428957077492325</v>
      </c>
      <c r="AB26" s="373">
        <v>5.9981019777036199E-3</v>
      </c>
      <c r="AC26" s="373">
        <v>3.000041347371095</v>
      </c>
      <c r="AD26" s="373">
        <v>4</v>
      </c>
      <c r="AE26" s="368"/>
      <c r="AF26" s="388">
        <v>51.137650010577495</v>
      </c>
      <c r="AG26" s="388">
        <v>79.468224083848753</v>
      </c>
      <c r="AH26" s="388">
        <v>32.193919114363837</v>
      </c>
      <c r="AI26" s="389">
        <v>2.106176655435013</v>
      </c>
      <c r="AJ26" s="387"/>
      <c r="AK26" s="387">
        <v>2.2756767081188369E-3</v>
      </c>
      <c r="AL26" s="369">
        <v>1211.5177790636062</v>
      </c>
      <c r="AM26" s="372">
        <v>1133.8476525017295</v>
      </c>
      <c r="AN26" s="370">
        <v>2.0716400919650115</v>
      </c>
      <c r="AO26" s="373">
        <v>1.5944207097952234</v>
      </c>
      <c r="AP26" s="371"/>
      <c r="AR26" s="387" t="s">
        <v>1036</v>
      </c>
      <c r="AS26" s="385">
        <v>3</v>
      </c>
      <c r="AT26" s="386">
        <v>89.31755777181445</v>
      </c>
      <c r="AU26" s="386">
        <v>40.4619</v>
      </c>
      <c r="AV26" s="386">
        <v>2.5466666666666665E-2</v>
      </c>
      <c r="AW26" s="386">
        <v>6.0016421823218093E-3</v>
      </c>
      <c r="AX26" s="386">
        <v>0.17566666666666667</v>
      </c>
      <c r="AY26" s="386">
        <v>10.289896088640196</v>
      </c>
      <c r="AZ26" s="386">
        <v>0.24440186055620838</v>
      </c>
      <c r="BA26" s="386">
        <v>0.35684092338093959</v>
      </c>
      <c r="BB26" s="386">
        <v>5.3100000000000001E-2</v>
      </c>
      <c r="BC26" s="386">
        <v>48.272444807729791</v>
      </c>
      <c r="BD26" s="386">
        <v>99.885718655822799</v>
      </c>
      <c r="BE26" s="387"/>
    </row>
    <row r="27" spans="1:57" ht="16.5" thickBot="1">
      <c r="A27" s="395">
        <v>482</v>
      </c>
      <c r="B27" s="395" t="s">
        <v>282</v>
      </c>
      <c r="C27" s="396">
        <v>89.284885655734811</v>
      </c>
      <c r="D27" s="395">
        <v>1</v>
      </c>
      <c r="E27" s="397">
        <v>7.8200000000000006E-2</v>
      </c>
      <c r="F27" s="397">
        <v>3.6947000000000001</v>
      </c>
      <c r="G27" s="397">
        <v>2.9419</v>
      </c>
      <c r="H27" s="397">
        <v>53.171999999999997</v>
      </c>
      <c r="I27" s="397">
        <v>9.7199999999999995E-2</v>
      </c>
      <c r="J27" s="397">
        <v>26.216000000000001</v>
      </c>
      <c r="K27" s="397">
        <v>0.26550000000000001</v>
      </c>
      <c r="L27" s="397">
        <v>11.8653</v>
      </c>
      <c r="M27" s="397">
        <v>0.24929999999999999</v>
      </c>
      <c r="N27" s="397">
        <v>98.580100000000002</v>
      </c>
      <c r="O27" s="371"/>
      <c r="P27" s="398">
        <v>17.025292083830404</v>
      </c>
      <c r="Q27" s="398">
        <v>10.211897684632886</v>
      </c>
      <c r="R27" s="399">
        <v>99.601289768463303</v>
      </c>
      <c r="S27" s="397">
        <v>2.6516092949199492E-3</v>
      </c>
      <c r="T27" s="397">
        <v>9.4218760149998679E-2</v>
      </c>
      <c r="U27" s="397">
        <v>0.11757989250288342</v>
      </c>
      <c r="V27" s="397">
        <v>1.4260864496952232</v>
      </c>
      <c r="W27" s="397">
        <v>0.26062221611058822</v>
      </c>
      <c r="X27" s="397">
        <v>1.8877929573643934E-3</v>
      </c>
      <c r="Y27" s="397">
        <v>0.48281910342048762</v>
      </c>
      <c r="Z27" s="397">
        <v>7.6256755776065409E-3</v>
      </c>
      <c r="AA27" s="397">
        <v>0.59975090066049852</v>
      </c>
      <c r="AB27" s="397">
        <v>6.7990545524814821E-3</v>
      </c>
      <c r="AC27" s="397">
        <v>3.0000414549220524</v>
      </c>
      <c r="AD27" s="397">
        <v>4</v>
      </c>
      <c r="AE27" s="368"/>
      <c r="AF27" s="400">
        <v>55.40065754635777</v>
      </c>
      <c r="AG27" s="400">
        <v>79.038712689726793</v>
      </c>
      <c r="AH27" s="400">
        <v>35.056191963472678</v>
      </c>
      <c r="AI27" s="400">
        <v>1.8525631107964178</v>
      </c>
      <c r="AJ27" s="366"/>
      <c r="AK27" s="395">
        <v>1.7660595395595305E-3</v>
      </c>
      <c r="AL27" s="401">
        <v>1163.8207769244759</v>
      </c>
      <c r="AM27" s="402">
        <v>1218.5757819045325</v>
      </c>
      <c r="AN27" s="403">
        <v>1.978381474457535</v>
      </c>
      <c r="AO27" s="397">
        <v>1.5197919480194055</v>
      </c>
      <c r="AP27" s="371"/>
      <c r="AR27" s="395" t="s">
        <v>1040</v>
      </c>
      <c r="AS27" s="404">
        <v>4</v>
      </c>
      <c r="AT27" s="405">
        <v>89.284885655734811</v>
      </c>
      <c r="AU27" s="405">
        <v>40.235150000000004</v>
      </c>
      <c r="AV27" s="405">
        <v>2.1675E-2</v>
      </c>
      <c r="AW27" s="405">
        <v>5.1955705594301828E-3</v>
      </c>
      <c r="AX27" s="405">
        <v>0.17894999999999997</v>
      </c>
      <c r="AY27" s="405">
        <v>10.260108431293068</v>
      </c>
      <c r="AZ27" s="405">
        <v>0.25034330934195059</v>
      </c>
      <c r="BA27" s="405">
        <v>0.3507127795742388</v>
      </c>
      <c r="BB27" s="405">
        <v>5.1899999999999995E-2</v>
      </c>
      <c r="BC27" s="405">
        <v>47.964520163379468</v>
      </c>
      <c r="BD27" s="405">
        <v>99.318555254148151</v>
      </c>
      <c r="BE27" s="387"/>
    </row>
    <row r="28" spans="1:57"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F28" s="388"/>
      <c r="AG28" s="388"/>
      <c r="AH28" s="388"/>
      <c r="AI28" s="389"/>
      <c r="AM28" s="372"/>
      <c r="AN28" s="370"/>
      <c r="AO28" s="373"/>
      <c r="AP28" s="371"/>
    </row>
    <row r="29" spans="1:57">
      <c r="S29" s="373"/>
      <c r="T29" s="373"/>
      <c r="U29" s="373"/>
      <c r="V29" s="373"/>
      <c r="W29" s="373"/>
      <c r="X29" s="373"/>
      <c r="Y29" s="373"/>
      <c r="Z29" s="373"/>
      <c r="AA29" s="373"/>
      <c r="AB29" s="373"/>
      <c r="AC29" s="373"/>
      <c r="AD29" s="373"/>
      <c r="AF29" s="388"/>
      <c r="AG29" s="388"/>
      <c r="AH29" s="388"/>
      <c r="AI29" s="389"/>
      <c r="AM29" s="372"/>
      <c r="AN29" s="370"/>
      <c r="AO29" s="373"/>
      <c r="AP29" s="371"/>
    </row>
    <row r="30" spans="1:57"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F30" s="388"/>
      <c r="AG30" s="388"/>
      <c r="AH30" s="388"/>
      <c r="AI30" s="389"/>
      <c r="AM30" s="372"/>
      <c r="AN30" s="370"/>
      <c r="AO30" s="373"/>
      <c r="AP30" s="371"/>
    </row>
    <row r="32" spans="1:57" s="374" customFormat="1"/>
    <row r="33" s="374" customFormat="1"/>
    <row r="34" s="374" customFormat="1"/>
    <row r="35" s="374" customFormat="1"/>
    <row r="36" s="374" customFormat="1"/>
    <row r="37" s="374" customFormat="1"/>
    <row r="38" s="374" customFormat="1"/>
    <row r="39" s="374" customFormat="1"/>
    <row r="40" s="374" customFormat="1"/>
    <row r="41" s="374" customFormat="1"/>
    <row r="42" s="374" customFormat="1"/>
    <row r="43" s="374" customFormat="1"/>
    <row r="44" s="374" customFormat="1"/>
    <row r="45" s="374" customFormat="1"/>
    <row r="46" s="374" customFormat="1"/>
    <row r="47" s="374" customFormat="1"/>
    <row r="48" s="374" customFormat="1"/>
    <row r="49" s="374" customFormat="1"/>
    <row r="50" s="374" customFormat="1"/>
    <row r="51" s="374" customFormat="1"/>
    <row r="52" s="374" customFormat="1"/>
    <row r="53" s="374" customFormat="1"/>
    <row r="54" s="374" customFormat="1"/>
    <row r="55" s="374" customFormat="1"/>
    <row r="56" s="374" customFormat="1"/>
    <row r="57" s="374" customFormat="1"/>
    <row r="58" s="374" customFormat="1"/>
    <row r="59" s="374" customFormat="1"/>
    <row r="60" s="374" customFormat="1"/>
    <row r="61" s="374" customFormat="1"/>
    <row r="62" s="374" customFormat="1"/>
    <row r="63" s="374" customFormat="1"/>
    <row r="64" s="374" customFormat="1"/>
    <row r="65" s="374" customFormat="1"/>
    <row r="66" s="374" customFormat="1"/>
    <row r="67" s="374" customFormat="1"/>
    <row r="68" s="374" customFormat="1"/>
    <row r="69" s="374" customFormat="1"/>
    <row r="70" s="374" customFormat="1"/>
    <row r="71" s="374" customFormat="1"/>
    <row r="72" s="374" customFormat="1"/>
    <row r="73" s="374" customFormat="1"/>
    <row r="74" s="374" customFormat="1"/>
    <row r="75" s="374" customFormat="1"/>
    <row r="76" s="374" customFormat="1"/>
    <row r="77" s="374" customFormat="1"/>
    <row r="78" s="374" customFormat="1"/>
    <row r="79" s="374" customFormat="1"/>
    <row r="80" s="374" customFormat="1"/>
    <row r="81" s="374" customFormat="1"/>
    <row r="82" s="374" customFormat="1"/>
    <row r="83" s="374" customFormat="1"/>
    <row r="84" s="374" customFormat="1"/>
    <row r="85" s="374" customFormat="1"/>
    <row r="86" s="374" customFormat="1"/>
    <row r="87" s="374" customFormat="1"/>
    <row r="88" s="374" customFormat="1"/>
    <row r="89" s="374" customFormat="1"/>
    <row r="90" s="374" customFormat="1"/>
    <row r="91" s="374" customFormat="1"/>
    <row r="92" s="374" customFormat="1"/>
    <row r="93" s="374" customFormat="1"/>
    <row r="94" s="374" customFormat="1"/>
    <row r="95" s="374" customFormat="1"/>
    <row r="96" s="374" customFormat="1"/>
    <row r="97" s="374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S1 - Стекла</vt:lpstr>
      <vt:lpstr>Таблица S2 - Оливин</vt:lpstr>
      <vt:lpstr>Таблица S3а CPx-I Главные</vt:lpstr>
      <vt:lpstr>Таблица S3б CPx-II Главные</vt:lpstr>
      <vt:lpstr>Таблица S3в CPx-Редкие</vt:lpstr>
      <vt:lpstr>Таблица S4 - Лейцит</vt:lpstr>
      <vt:lpstr>Таблица S5 Шпинель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</dc:creator>
  <cp:lastModifiedBy>TS</cp:lastModifiedBy>
  <cp:lastPrinted>2022-09-04T14:31:12Z</cp:lastPrinted>
  <dcterms:created xsi:type="dcterms:W3CDTF">2019-10-25T09:20:37Z</dcterms:created>
  <dcterms:modified xsi:type="dcterms:W3CDTF">2023-04-17T19:13:13Z</dcterms:modified>
</cp:coreProperties>
</file>